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ftar-Nilai" sheetId="1" r:id="rId4"/>
  </sheets>
  <definedNames/>
  <calcPr/>
  <extLst>
    <ext uri="GoogleSheetsCustomDataVersion2">
      <go:sheetsCustomData xmlns:go="http://customooxmlschemas.google.com/" r:id="rId5" roundtripDataChecksum="Tdy5MnUPOGpKFcBA2eQ5ypCEhBf3fi4HluS1s9AUosQ="/>
    </ext>
  </extLst>
</workbook>
</file>

<file path=xl/sharedStrings.xml><?xml version="1.0" encoding="utf-8"?>
<sst xmlns="http://schemas.openxmlformats.org/spreadsheetml/2006/main" count="101" uniqueCount="59">
  <si>
    <t>Daftar Nilai METODE PENELITIAN (D1B2A48A)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</si>
  <si>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</si>
  <si>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</si>
  <si>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</si>
  <si>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</si>
  <si>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</si>
  <si>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</si>
  <si>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</si>
  <si>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</si>
  <si>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</si>
  <si>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</si>
  <si>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</si>
  <si>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</si>
  <si>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</si>
  <si>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</si>
  <si>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2019D1B190</t>
  </si>
  <si>
    <t>AZRIL ANWAR</t>
  </si>
  <si>
    <t>D1B2A48A</t>
  </si>
  <si>
    <t>METODE PENELITIAN</t>
  </si>
  <si>
    <t>2019D1B192</t>
  </si>
  <si>
    <t>LALU M. SESAR GENTA PAMUNGKAS</t>
  </si>
  <si>
    <t>2020D1B193</t>
  </si>
  <si>
    <t>DIDIK ARYA PRATAMA</t>
  </si>
  <si>
    <t>2020D1B194</t>
  </si>
  <si>
    <t>HAMDAN YANI</t>
  </si>
  <si>
    <t>2021D1B176</t>
  </si>
  <si>
    <t>SYARIFUNNAJI RIDHO</t>
  </si>
  <si>
    <t>2021D1B177</t>
  </si>
  <si>
    <t>SUHENDRI</t>
  </si>
  <si>
    <t>2021D1B178</t>
  </si>
  <si>
    <t>SYARIF HIDAYATULLOH</t>
  </si>
  <si>
    <t>2021D1B179</t>
  </si>
  <si>
    <t>TORIQURRAHMAN</t>
  </si>
  <si>
    <t>2021D1B182</t>
  </si>
  <si>
    <t>ANDIKA PRAKOSO</t>
  </si>
  <si>
    <t>2021D1B183</t>
  </si>
  <si>
    <t>ARYA SAHIDAN</t>
  </si>
  <si>
    <t>2021D1B184</t>
  </si>
  <si>
    <t>BAYU SETIAWAN</t>
  </si>
  <si>
    <t>2021D1B185</t>
  </si>
  <si>
    <t>HERLIN BAYU ANDREAWAN</t>
  </si>
  <si>
    <t>2021D1B188</t>
  </si>
  <si>
    <t>MUHAMMAD SAPDI</t>
  </si>
  <si>
    <t>2021D1B189</t>
  </si>
  <si>
    <t>RIZA WIJANARKO</t>
  </si>
  <si>
    <t>2021D1B190</t>
  </si>
  <si>
    <t>RIZAL HARIADI</t>
  </si>
  <si>
    <t>2021D1B192</t>
  </si>
  <si>
    <t>PIPIN MAYA ANJANI</t>
  </si>
  <si>
    <t>2021D1B194</t>
  </si>
  <si>
    <t>SAMSUL HADIANTO</t>
  </si>
  <si>
    <t>2021D1B195</t>
  </si>
  <si>
    <t>YOGIKA OKTAVIAN</t>
  </si>
  <si>
    <t>2021D1B202R</t>
  </si>
  <si>
    <t>ISKANDAR ARIFIN</t>
  </si>
  <si>
    <t>2022D1B185R</t>
  </si>
  <si>
    <t>RIZKI RIDHO SANGGARA</t>
  </si>
  <si>
    <t>SEBASTIANUS SANDROSI PANGGUT</t>
  </si>
  <si>
    <t>YOGI BAIHAQI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</si>
</sst>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>
      <b/>
      <sz val="11.0"/>
      <color rgb="FF000000"/>
      <name val="Calibri"/>
    </font>
    <font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shrinkToFit="0" vertical="bottom" wrapText="0"/>
    </xf>
    <xf borderId="1" fillId="0" fontId="3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shrinkToFit="0" vertical="bottom" wrapText="0"/>
    </xf>
    <xf borderId="1" fillId="0" fontId="4" numFmtId="10" xfId="0" applyAlignment="1" applyBorder="1" applyFont="1" applyNumberFormat="1">
      <alignment horizontal="right" vertical="bottom"/>
    </xf>
    <xf borderId="2" fillId="0" fontId="4" numFmtId="10" xfId="0" applyAlignment="1" applyBorder="1" applyFont="1" applyNumberFormat="1">
      <alignment horizontal="right" vertical="bottom"/>
    </xf>
    <xf borderId="1" fillId="0" fontId="2" numFmtId="10" xfId="0" applyAlignment="1" applyBorder="1" applyFont="1" applyNumberFormat="1">
      <alignment shrinkToFit="0" vertical="bottom" wrapText="0"/>
    </xf>
    <xf borderId="3" fillId="0" fontId="4" numFmtId="0" xfId="0" applyAlignment="1" applyBorder="1" applyFont="1">
      <alignment horizontal="right" readingOrder="0" vertical="bottom"/>
    </xf>
    <xf borderId="4" fillId="0" fontId="4" numFmtId="0" xfId="0" applyAlignment="1" applyBorder="1" applyFont="1">
      <alignment horizontal="right" vertical="bottom"/>
    </xf>
    <xf borderId="4" fillId="0" fontId="4" numFmtId="0" xfId="0" applyAlignment="1" applyBorder="1" applyFont="1">
      <alignment horizontal="right" readingOrder="0" vertical="bottom"/>
    </xf>
    <xf borderId="3" fillId="0" fontId="4" numFmtId="0" xfId="0" applyAlignment="1" applyBorder="1" applyFont="1">
      <alignment horizontal="right" vertical="bottom"/>
    </xf>
    <xf borderId="2" fillId="0" fontId="4" numFmtId="0" xfId="0" applyAlignment="1" applyBorder="1" applyFont="1">
      <alignment horizontal="right" readingOrder="0" vertical="bottom"/>
    </xf>
    <xf borderId="2" fillId="0" fontId="4" numFmtId="10" xfId="0" applyAlignment="1" applyBorder="1" applyFont="1" applyNumberFormat="1">
      <alignment horizontal="right" readingOrder="0" vertical="bottom"/>
    </xf>
    <xf borderId="1" fillId="0" fontId="2" numFmtId="9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3">
    <dxf>
      <font/>
      <fill>
        <patternFill patternType="solid">
          <fgColor rgb="FF00FF00"/>
          <bgColor rgb="FF00FF00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15.0"/>
    <col customWidth="1" min="3" max="3" width="35.0"/>
    <col customWidth="1" min="4" max="5" width="15.0"/>
    <col customWidth="1" min="6" max="6" width="30.0"/>
    <col customWidth="1" min="7" max="14" width="10.0"/>
    <col customWidth="1" min="15" max="26" width="8.71"/>
  </cols>
  <sheetData>
    <row r="1" ht="14.25" customHeight="1">
      <c r="A1" s="1" t="s">
        <v>0</v>
      </c>
    </row>
    <row r="2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.2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ht="14.25" customHeight="1">
      <c r="A4" s="4"/>
      <c r="B4" s="4"/>
      <c r="C4" s="4"/>
      <c r="D4" s="4"/>
      <c r="E4" s="4"/>
      <c r="F4" s="4"/>
      <c r="G4" s="5">
        <v>0.2</v>
      </c>
      <c r="H4" s="6">
        <v>0.15</v>
      </c>
      <c r="I4" s="6">
        <v>0.0</v>
      </c>
      <c r="J4" s="6">
        <v>0.15</v>
      </c>
      <c r="K4" s="6">
        <v>0.25</v>
      </c>
      <c r="L4" s="6">
        <v>0.25</v>
      </c>
      <c r="M4" s="7">
        <f>G4+H4+I4+J4+K4+L4</f>
        <v>1</v>
      </c>
      <c r="N4" s="4"/>
    </row>
    <row r="5" ht="14.25" customHeight="1">
      <c r="A5" s="4">
        <v>1.0</v>
      </c>
      <c r="B5" s="4" t="s">
        <v>15</v>
      </c>
      <c r="C5" s="4" t="s">
        <v>16</v>
      </c>
      <c r="D5" s="4">
        <v>151042.0</v>
      </c>
      <c r="E5" s="4" t="s">
        <v>17</v>
      </c>
      <c r="F5" s="4" t="s">
        <v>18</v>
      </c>
      <c r="G5" s="8">
        <v>1.0</v>
      </c>
      <c r="H5" s="8">
        <v>1.0</v>
      </c>
      <c r="I5" s="8">
        <v>1.0</v>
      </c>
      <c r="J5" s="8">
        <v>1.0</v>
      </c>
      <c r="K5" s="8">
        <v>1.0</v>
      </c>
      <c r="L5" s="8">
        <v>1.0</v>
      </c>
      <c r="M5" s="8">
        <v>1.0</v>
      </c>
      <c r="N5" s="4" t="str">
        <f t="shared" ref="N5:N26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ht="14.25" customHeight="1">
      <c r="A6" s="4">
        <v>2.0</v>
      </c>
      <c r="B6" s="4" t="s">
        <v>19</v>
      </c>
      <c r="C6" s="4" t="s">
        <v>20</v>
      </c>
      <c r="D6" s="4">
        <v>151133.0</v>
      </c>
      <c r="E6" s="4" t="s">
        <v>17</v>
      </c>
      <c r="F6" s="4" t="s">
        <v>18</v>
      </c>
      <c r="G6" s="8">
        <v>1.0</v>
      </c>
      <c r="H6" s="8">
        <v>1.0</v>
      </c>
      <c r="I6" s="8">
        <v>1.0</v>
      </c>
      <c r="J6" s="8">
        <v>1.0</v>
      </c>
      <c r="K6" s="8">
        <v>1.0</v>
      </c>
      <c r="L6" s="8">
        <v>1.0</v>
      </c>
      <c r="M6" s="8">
        <v>1.0</v>
      </c>
      <c r="N6" s="4" t="str">
        <f t="shared" si="1"/>
        <v>E</v>
      </c>
    </row>
    <row r="7" ht="14.25" customHeight="1">
      <c r="A7" s="4">
        <v>3.0</v>
      </c>
      <c r="B7" s="4" t="s">
        <v>21</v>
      </c>
      <c r="C7" s="4" t="s">
        <v>22</v>
      </c>
      <c r="D7" s="4">
        <v>150649.0</v>
      </c>
      <c r="E7" s="4" t="s">
        <v>17</v>
      </c>
      <c r="F7" s="4" t="s">
        <v>18</v>
      </c>
      <c r="G7" s="8">
        <v>1.0</v>
      </c>
      <c r="H7" s="8">
        <v>1.0</v>
      </c>
      <c r="I7" s="8">
        <v>1.0</v>
      </c>
      <c r="J7" s="8">
        <v>1.0</v>
      </c>
      <c r="K7" s="8">
        <v>1.0</v>
      </c>
      <c r="L7" s="8">
        <v>1.0</v>
      </c>
      <c r="M7" s="8">
        <v>1.0</v>
      </c>
      <c r="N7" s="4" t="str">
        <f t="shared" si="1"/>
        <v>E</v>
      </c>
    </row>
    <row r="8" ht="14.25" customHeight="1">
      <c r="A8" s="4">
        <v>4.0</v>
      </c>
      <c r="B8" s="4" t="s">
        <v>23</v>
      </c>
      <c r="C8" s="4" t="s">
        <v>24</v>
      </c>
      <c r="D8" s="4">
        <v>150534.0</v>
      </c>
      <c r="E8" s="4" t="s">
        <v>17</v>
      </c>
      <c r="F8" s="4" t="s">
        <v>18</v>
      </c>
      <c r="G8" s="8">
        <v>1.0</v>
      </c>
      <c r="H8" s="8">
        <v>1.0</v>
      </c>
      <c r="I8" s="8">
        <v>1.0</v>
      </c>
      <c r="J8" s="8">
        <v>1.0</v>
      </c>
      <c r="K8" s="8">
        <v>1.0</v>
      </c>
      <c r="L8" s="8">
        <v>1.0</v>
      </c>
      <c r="M8" s="8">
        <v>1.0</v>
      </c>
      <c r="N8" s="4" t="str">
        <f t="shared" si="1"/>
        <v>E</v>
      </c>
    </row>
    <row r="9" ht="14.25" customHeight="1">
      <c r="A9" s="4">
        <v>5.0</v>
      </c>
      <c r="B9" s="4" t="s">
        <v>25</v>
      </c>
      <c r="C9" s="4" t="s">
        <v>26</v>
      </c>
      <c r="D9" s="4">
        <v>150331.0</v>
      </c>
      <c r="E9" s="4" t="s">
        <v>17</v>
      </c>
      <c r="F9" s="4" t="s">
        <v>18</v>
      </c>
      <c r="G9" s="8">
        <v>100.0</v>
      </c>
      <c r="H9" s="9">
        <f>(50+70+70)/3</f>
        <v>63.33333333</v>
      </c>
      <c r="I9" s="9">
        <v>1.0</v>
      </c>
      <c r="J9" s="9">
        <f t="shared" ref="J9:J21" si="2">H9</f>
        <v>63.33333333</v>
      </c>
      <c r="K9" s="10">
        <v>72.0</v>
      </c>
      <c r="L9" s="9">
        <v>85.0</v>
      </c>
      <c r="M9" s="4">
        <f t="shared" ref="M9:M26" si="3">G9*$G$4 + H9*$H$4 + I9*$I$4 + J9*$J$4 + K9*$K$4 + L9*$L$4</f>
        <v>78.25</v>
      </c>
      <c r="N9" s="4" t="str">
        <f t="shared" si="1"/>
        <v>A-</v>
      </c>
    </row>
    <row r="10" ht="14.25" customHeight="1">
      <c r="A10" s="4">
        <v>6.0</v>
      </c>
      <c r="B10" s="4" t="s">
        <v>27</v>
      </c>
      <c r="C10" s="4" t="s">
        <v>28</v>
      </c>
      <c r="D10" s="4">
        <v>149893.0</v>
      </c>
      <c r="E10" s="4" t="s">
        <v>17</v>
      </c>
      <c r="F10" s="4" t="s">
        <v>18</v>
      </c>
      <c r="G10" s="8">
        <v>100.0</v>
      </c>
      <c r="H10" s="9">
        <f t="shared" ref="H10:H11" si="4">(50+60+65)/3</f>
        <v>58.33333333</v>
      </c>
      <c r="I10" s="9">
        <v>1.0</v>
      </c>
      <c r="J10" s="9">
        <f t="shared" si="2"/>
        <v>58.33333333</v>
      </c>
      <c r="K10" s="10">
        <v>74.0</v>
      </c>
      <c r="L10" s="9">
        <v>85.0</v>
      </c>
      <c r="M10" s="4">
        <f t="shared" si="3"/>
        <v>77.25</v>
      </c>
      <c r="N10" s="4" t="str">
        <f t="shared" si="1"/>
        <v>A-</v>
      </c>
    </row>
    <row r="11" ht="14.25" customHeight="1">
      <c r="A11" s="4">
        <v>7.0</v>
      </c>
      <c r="B11" s="4" t="s">
        <v>29</v>
      </c>
      <c r="C11" s="4" t="s">
        <v>30</v>
      </c>
      <c r="D11" s="4">
        <v>150261.0</v>
      </c>
      <c r="E11" s="4" t="s">
        <v>17</v>
      </c>
      <c r="F11" s="4" t="s">
        <v>18</v>
      </c>
      <c r="G11" s="8">
        <v>100.0</v>
      </c>
      <c r="H11" s="9">
        <f t="shared" si="4"/>
        <v>58.33333333</v>
      </c>
      <c r="I11" s="9">
        <v>1.0</v>
      </c>
      <c r="J11" s="9">
        <f t="shared" si="2"/>
        <v>58.33333333</v>
      </c>
      <c r="K11" s="10">
        <v>74.0</v>
      </c>
      <c r="L11" s="9">
        <v>85.0</v>
      </c>
      <c r="M11" s="4">
        <f t="shared" si="3"/>
        <v>77.25</v>
      </c>
      <c r="N11" s="4" t="str">
        <f t="shared" si="1"/>
        <v>A-</v>
      </c>
    </row>
    <row r="12" ht="14.25" customHeight="1">
      <c r="A12" s="4">
        <v>8.0</v>
      </c>
      <c r="B12" s="4" t="s">
        <v>31</v>
      </c>
      <c r="C12" s="4" t="s">
        <v>32</v>
      </c>
      <c r="D12" s="4">
        <v>150268.0</v>
      </c>
      <c r="E12" s="4" t="s">
        <v>17</v>
      </c>
      <c r="F12" s="4" t="s">
        <v>18</v>
      </c>
      <c r="G12" s="8">
        <v>100.0</v>
      </c>
      <c r="H12" s="9">
        <f>(50+0+75)/3</f>
        <v>41.66666667</v>
      </c>
      <c r="I12" s="9">
        <v>1.0</v>
      </c>
      <c r="J12" s="9">
        <f t="shared" si="2"/>
        <v>41.66666667</v>
      </c>
      <c r="K12" s="10">
        <v>74.0</v>
      </c>
      <c r="L12" s="9">
        <v>85.0</v>
      </c>
      <c r="M12" s="4">
        <f t="shared" si="3"/>
        <v>72.25</v>
      </c>
      <c r="N12" s="4" t="str">
        <f t="shared" si="1"/>
        <v>B+</v>
      </c>
    </row>
    <row r="13" ht="14.25" customHeight="1">
      <c r="A13" s="4">
        <v>9.0</v>
      </c>
      <c r="B13" s="4" t="s">
        <v>33</v>
      </c>
      <c r="C13" s="4" t="s">
        <v>34</v>
      </c>
      <c r="D13" s="4">
        <v>149899.0</v>
      </c>
      <c r="E13" s="4" t="s">
        <v>17</v>
      </c>
      <c r="F13" s="4" t="s">
        <v>18</v>
      </c>
      <c r="G13" s="8">
        <v>100.0</v>
      </c>
      <c r="H13" s="9">
        <f>(50+60+70)/3</f>
        <v>60</v>
      </c>
      <c r="I13" s="9">
        <v>1.0</v>
      </c>
      <c r="J13" s="9">
        <f t="shared" si="2"/>
        <v>60</v>
      </c>
      <c r="K13" s="10">
        <v>74.0</v>
      </c>
      <c r="L13" s="9">
        <v>85.0</v>
      </c>
      <c r="M13" s="4">
        <f t="shared" si="3"/>
        <v>77.75</v>
      </c>
      <c r="N13" s="4" t="str">
        <f t="shared" si="1"/>
        <v>A-</v>
      </c>
    </row>
    <row r="14" ht="14.25" customHeight="1">
      <c r="A14" s="4">
        <v>10.0</v>
      </c>
      <c r="B14" s="4" t="s">
        <v>35</v>
      </c>
      <c r="C14" s="4" t="s">
        <v>36</v>
      </c>
      <c r="D14" s="4">
        <v>150971.0</v>
      </c>
      <c r="E14" s="4" t="s">
        <v>17</v>
      </c>
      <c r="F14" s="4" t="s">
        <v>18</v>
      </c>
      <c r="G14" s="8">
        <v>1.0</v>
      </c>
      <c r="H14" s="10">
        <v>1.0</v>
      </c>
      <c r="I14" s="9">
        <v>1.0</v>
      </c>
      <c r="J14" s="9">
        <f t="shared" si="2"/>
        <v>1</v>
      </c>
      <c r="K14" s="10">
        <v>1.0</v>
      </c>
      <c r="L14" s="9">
        <v>85.0</v>
      </c>
      <c r="M14" s="4">
        <f t="shared" si="3"/>
        <v>22</v>
      </c>
      <c r="N14" s="4" t="str">
        <f t="shared" si="1"/>
        <v>E</v>
      </c>
    </row>
    <row r="15" ht="14.25" customHeight="1">
      <c r="A15" s="4">
        <v>11.0</v>
      </c>
      <c r="B15" s="4" t="s">
        <v>37</v>
      </c>
      <c r="C15" s="4" t="s">
        <v>38</v>
      </c>
      <c r="D15" s="4">
        <v>150163.0</v>
      </c>
      <c r="E15" s="4" t="s">
        <v>17</v>
      </c>
      <c r="F15" s="4" t="s">
        <v>18</v>
      </c>
      <c r="G15" s="8">
        <v>1.0</v>
      </c>
      <c r="H15" s="10">
        <v>1.0</v>
      </c>
      <c r="I15" s="9">
        <v>1.0</v>
      </c>
      <c r="J15" s="9">
        <f t="shared" si="2"/>
        <v>1</v>
      </c>
      <c r="K15" s="10">
        <v>1.0</v>
      </c>
      <c r="L15" s="10">
        <v>1.0</v>
      </c>
      <c r="M15" s="4">
        <f t="shared" si="3"/>
        <v>1</v>
      </c>
      <c r="N15" s="4" t="str">
        <f t="shared" si="1"/>
        <v>E</v>
      </c>
    </row>
    <row r="16" ht="14.25" customHeight="1">
      <c r="A16" s="4">
        <v>12.0</v>
      </c>
      <c r="B16" s="4" t="s">
        <v>39</v>
      </c>
      <c r="C16" s="4" t="s">
        <v>40</v>
      </c>
      <c r="D16" s="4">
        <v>149121.0</v>
      </c>
      <c r="E16" s="4" t="s">
        <v>17</v>
      </c>
      <c r="F16" s="4" t="s">
        <v>18</v>
      </c>
      <c r="G16" s="8">
        <v>100.0</v>
      </c>
      <c r="H16" s="9">
        <f>(50+60+60)/3</f>
        <v>56.66666667</v>
      </c>
      <c r="I16" s="9">
        <v>1.0</v>
      </c>
      <c r="J16" s="9">
        <f t="shared" si="2"/>
        <v>56.66666667</v>
      </c>
      <c r="K16" s="9">
        <v>1.0</v>
      </c>
      <c r="L16" s="9">
        <f>85-10</f>
        <v>75</v>
      </c>
      <c r="M16" s="4">
        <f t="shared" si="3"/>
        <v>56</v>
      </c>
      <c r="N16" s="4" t="str">
        <f t="shared" si="1"/>
        <v>C+</v>
      </c>
    </row>
    <row r="17" ht="14.25" customHeight="1">
      <c r="A17" s="4">
        <v>13.0</v>
      </c>
      <c r="B17" s="4" t="s">
        <v>41</v>
      </c>
      <c r="C17" s="4" t="s">
        <v>42</v>
      </c>
      <c r="D17" s="4">
        <v>150028.0</v>
      </c>
      <c r="E17" s="4" t="s">
        <v>17</v>
      </c>
      <c r="F17" s="4" t="s">
        <v>18</v>
      </c>
      <c r="G17" s="11">
        <v>100.0</v>
      </c>
      <c r="H17" s="9">
        <f>(50+0+65)/3</f>
        <v>38.33333333</v>
      </c>
      <c r="I17" s="9">
        <v>1.0</v>
      </c>
      <c r="J17" s="9">
        <f t="shared" si="2"/>
        <v>38.33333333</v>
      </c>
      <c r="K17" s="10">
        <v>64.0</v>
      </c>
      <c r="L17" s="9">
        <v>85.0</v>
      </c>
      <c r="M17" s="4">
        <f t="shared" si="3"/>
        <v>68.75</v>
      </c>
      <c r="N17" s="4" t="str">
        <f t="shared" si="1"/>
        <v>B</v>
      </c>
    </row>
    <row r="18" ht="14.25" customHeight="1">
      <c r="A18" s="4">
        <v>14.0</v>
      </c>
      <c r="B18" s="4" t="s">
        <v>43</v>
      </c>
      <c r="C18" s="4" t="s">
        <v>44</v>
      </c>
      <c r="D18" s="4">
        <v>149887.0</v>
      </c>
      <c r="E18" s="4" t="s">
        <v>17</v>
      </c>
      <c r="F18" s="4" t="s">
        <v>18</v>
      </c>
      <c r="G18" s="11">
        <v>100.0</v>
      </c>
      <c r="H18" s="9">
        <f>(50+65+60)/3</f>
        <v>58.33333333</v>
      </c>
      <c r="I18" s="9">
        <v>1.0</v>
      </c>
      <c r="J18" s="9">
        <f t="shared" si="2"/>
        <v>58.33333333</v>
      </c>
      <c r="K18" s="10">
        <v>74.0</v>
      </c>
      <c r="L18" s="9">
        <v>85.0</v>
      </c>
      <c r="M18" s="4">
        <f t="shared" si="3"/>
        <v>77.25</v>
      </c>
      <c r="N18" s="4" t="str">
        <f t="shared" si="1"/>
        <v>A-</v>
      </c>
    </row>
    <row r="19" ht="14.25" customHeight="1">
      <c r="A19" s="4">
        <v>15.0</v>
      </c>
      <c r="B19" s="4" t="s">
        <v>45</v>
      </c>
      <c r="C19" s="4" t="s">
        <v>46</v>
      </c>
      <c r="D19" s="4">
        <v>148409.0</v>
      </c>
      <c r="E19" s="4" t="s">
        <v>17</v>
      </c>
      <c r="F19" s="4" t="s">
        <v>18</v>
      </c>
      <c r="G19" s="11">
        <v>100.0</v>
      </c>
      <c r="H19" s="9">
        <f>(50+60+65)/3</f>
        <v>58.33333333</v>
      </c>
      <c r="I19" s="9">
        <v>1.0</v>
      </c>
      <c r="J19" s="9">
        <f t="shared" si="2"/>
        <v>58.33333333</v>
      </c>
      <c r="K19" s="9">
        <v>64.0</v>
      </c>
      <c r="L19" s="9">
        <v>85.0</v>
      </c>
      <c r="M19" s="4">
        <f t="shared" si="3"/>
        <v>74.75</v>
      </c>
      <c r="N19" s="4" t="str">
        <f t="shared" si="1"/>
        <v>B+</v>
      </c>
    </row>
    <row r="20" ht="14.25" customHeight="1">
      <c r="A20" s="4">
        <v>16.0</v>
      </c>
      <c r="B20" s="4" t="s">
        <v>47</v>
      </c>
      <c r="C20" s="4" t="s">
        <v>48</v>
      </c>
      <c r="D20" s="4">
        <v>150859.0</v>
      </c>
      <c r="E20" s="4" t="s">
        <v>17</v>
      </c>
      <c r="F20" s="4" t="s">
        <v>18</v>
      </c>
      <c r="G20" s="11">
        <v>100.0</v>
      </c>
      <c r="H20" s="9">
        <f t="shared" ref="H20:H22" si="5">(50+60+60)/3</f>
        <v>56.66666667</v>
      </c>
      <c r="I20" s="9">
        <v>1.0</v>
      </c>
      <c r="J20" s="9">
        <f t="shared" si="2"/>
        <v>56.66666667</v>
      </c>
      <c r="K20" s="9">
        <v>64.0</v>
      </c>
      <c r="L20" s="9">
        <v>85.0</v>
      </c>
      <c r="M20" s="4">
        <f t="shared" si="3"/>
        <v>74.25</v>
      </c>
      <c r="N20" s="4" t="str">
        <f t="shared" si="1"/>
        <v>B+</v>
      </c>
    </row>
    <row r="21" ht="14.25" customHeight="1">
      <c r="A21" s="4">
        <v>17.0</v>
      </c>
      <c r="B21" s="4" t="s">
        <v>49</v>
      </c>
      <c r="C21" s="4" t="s">
        <v>50</v>
      </c>
      <c r="D21" s="4">
        <v>150845.0</v>
      </c>
      <c r="E21" s="4" t="s">
        <v>17</v>
      </c>
      <c r="F21" s="4" t="s">
        <v>18</v>
      </c>
      <c r="G21" s="8">
        <v>80.0</v>
      </c>
      <c r="H21" s="9">
        <f t="shared" si="5"/>
        <v>56.66666667</v>
      </c>
      <c r="I21" s="9">
        <v>1.0</v>
      </c>
      <c r="J21" s="9">
        <f t="shared" si="2"/>
        <v>56.66666667</v>
      </c>
      <c r="K21" s="10">
        <v>1.0</v>
      </c>
      <c r="L21" s="9">
        <v>85.0</v>
      </c>
      <c r="M21" s="4">
        <f t="shared" si="3"/>
        <v>54.5</v>
      </c>
      <c r="N21" s="4" t="str">
        <f t="shared" si="1"/>
        <v>C</v>
      </c>
    </row>
    <row r="22" ht="14.25" customHeight="1">
      <c r="A22" s="4">
        <v>18.0</v>
      </c>
      <c r="B22" s="4" t="s">
        <v>51</v>
      </c>
      <c r="C22" s="4" t="s">
        <v>52</v>
      </c>
      <c r="D22" s="4">
        <v>150597.0</v>
      </c>
      <c r="E22" s="4" t="s">
        <v>17</v>
      </c>
      <c r="F22" s="4" t="s">
        <v>18</v>
      </c>
      <c r="G22" s="8">
        <v>100.0</v>
      </c>
      <c r="H22" s="9">
        <f t="shared" si="5"/>
        <v>56.66666667</v>
      </c>
      <c r="I22" s="9">
        <v>1.0</v>
      </c>
      <c r="J22" s="9">
        <f>(50+60+60)/3</f>
        <v>56.66666667</v>
      </c>
      <c r="K22" s="12">
        <v>72.0</v>
      </c>
      <c r="L22" s="13">
        <v>0.85</v>
      </c>
      <c r="M22" s="14">
        <f t="shared" si="3"/>
        <v>55.2125</v>
      </c>
      <c r="N22" s="4" t="str">
        <f t="shared" si="1"/>
        <v>C+</v>
      </c>
    </row>
    <row r="23" ht="14.25" customHeight="1">
      <c r="A23" s="4">
        <v>19.0</v>
      </c>
      <c r="B23" s="4" t="s">
        <v>53</v>
      </c>
      <c r="C23" s="4" t="s">
        <v>54</v>
      </c>
      <c r="D23" s="4">
        <v>150678.0</v>
      </c>
      <c r="E23" s="4" t="s">
        <v>17</v>
      </c>
      <c r="F23" s="4" t="s">
        <v>18</v>
      </c>
      <c r="G23" s="8">
        <v>100.0</v>
      </c>
      <c r="H23" s="10">
        <v>50.0</v>
      </c>
      <c r="I23" s="9">
        <v>1.0</v>
      </c>
      <c r="J23" s="9">
        <f t="shared" ref="J23:J26" si="6">H23</f>
        <v>50</v>
      </c>
      <c r="K23" s="10">
        <v>74.0</v>
      </c>
      <c r="L23" s="10">
        <v>1.0</v>
      </c>
      <c r="M23" s="4">
        <f t="shared" si="3"/>
        <v>53.75</v>
      </c>
      <c r="N23" s="4" t="str">
        <f t="shared" si="1"/>
        <v>C</v>
      </c>
    </row>
    <row r="24" ht="14.25" customHeight="1">
      <c r="A24" s="4">
        <v>20.0</v>
      </c>
      <c r="B24" s="4" t="s">
        <v>55</v>
      </c>
      <c r="C24" s="4" t="s">
        <v>56</v>
      </c>
      <c r="D24" s="4">
        <v>145359.0</v>
      </c>
      <c r="E24" s="4" t="s">
        <v>17</v>
      </c>
      <c r="F24" s="4" t="s">
        <v>18</v>
      </c>
      <c r="G24" s="8">
        <v>80.0</v>
      </c>
      <c r="H24" s="10">
        <v>60.0</v>
      </c>
      <c r="I24" s="9">
        <v>1.0</v>
      </c>
      <c r="J24" s="9">
        <f t="shared" si="6"/>
        <v>60</v>
      </c>
      <c r="K24" s="10">
        <v>50.0</v>
      </c>
      <c r="L24" s="10">
        <v>1.0</v>
      </c>
      <c r="M24" s="4">
        <f t="shared" si="3"/>
        <v>46.75</v>
      </c>
      <c r="N24" s="4" t="str">
        <f t="shared" si="1"/>
        <v>D</v>
      </c>
    </row>
    <row r="25" ht="14.25" customHeight="1">
      <c r="A25" s="4">
        <v>21.0</v>
      </c>
      <c r="B25" s="4">
        <v>2.0230410204003E13</v>
      </c>
      <c r="C25" s="4" t="s">
        <v>57</v>
      </c>
      <c r="D25" s="4">
        <v>150302.0</v>
      </c>
      <c r="E25" s="4" t="s">
        <v>17</v>
      </c>
      <c r="F25" s="4" t="s">
        <v>18</v>
      </c>
      <c r="G25" s="8">
        <v>1.0</v>
      </c>
      <c r="H25" s="9">
        <v>1.0</v>
      </c>
      <c r="I25" s="9">
        <v>1.0</v>
      </c>
      <c r="J25" s="9">
        <f t="shared" si="6"/>
        <v>1</v>
      </c>
      <c r="K25" s="10">
        <v>1.0</v>
      </c>
      <c r="L25" s="10">
        <v>1.0</v>
      </c>
      <c r="M25" s="4">
        <f t="shared" si="3"/>
        <v>1</v>
      </c>
      <c r="N25" s="4" t="str">
        <f t="shared" si="1"/>
        <v>E</v>
      </c>
    </row>
    <row r="26" ht="14.25" customHeight="1">
      <c r="A26" s="4">
        <v>22.0</v>
      </c>
      <c r="B26" s="4">
        <v>2.0230410206011E13</v>
      </c>
      <c r="C26" s="4" t="s">
        <v>58</v>
      </c>
      <c r="D26" s="4">
        <v>149845.0</v>
      </c>
      <c r="E26" s="4" t="s">
        <v>17</v>
      </c>
      <c r="F26" s="4" t="s">
        <v>18</v>
      </c>
      <c r="G26" s="8">
        <v>80.0</v>
      </c>
      <c r="H26" s="10">
        <v>75.0</v>
      </c>
      <c r="I26" s="9">
        <v>1.0</v>
      </c>
      <c r="J26" s="9">
        <f t="shared" si="6"/>
        <v>75</v>
      </c>
      <c r="K26" s="10">
        <v>1.0</v>
      </c>
      <c r="L26" s="10">
        <v>85.0</v>
      </c>
      <c r="M26" s="4">
        <f t="shared" si="3"/>
        <v>60</v>
      </c>
      <c r="N26" s="4" t="str">
        <f t="shared" si="1"/>
        <v>B-</v>
      </c>
    </row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1:N1"/>
  </mergeCells>
  <conditionalFormatting sqref="M4">
    <cfRule type="cellIs" dxfId="0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2" priority="3" operator="greaterThan">
      <formula>100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2024-07-02T13:34:52+01:00</dcterms:created>
  <dc:creator>Ummat Mataram</dc:creator>
</cp:coreProperties>
</file>