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3. SEMESTER GENAP\INPUT NILAI SIAKAD\SIAKAD 2024.1\"/>
    </mc:Choice>
  </mc:AlternateContent>
  <xr:revisionPtr revIDLastSave="0" documentId="13_ncr:1_{6F20A573-FE1B-4620-BFA1-B25E5154573B}" xr6:coauthVersionLast="47" xr6:coauthVersionMax="47" xr10:uidLastSave="{00000000-0000-0000-0000-000000000000}"/>
  <bookViews>
    <workbookView xWindow="-15" yWindow="-15" windowWidth="14400" windowHeight="1551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M29" i="1" s="1"/>
  <c r="N29" i="1" s="1"/>
  <c r="G28" i="1"/>
  <c r="M28" i="1" s="1"/>
  <c r="N28" i="1" s="1"/>
  <c r="G27" i="1"/>
  <c r="M27" i="1" s="1"/>
  <c r="N27" i="1" s="1"/>
  <c r="G26" i="1"/>
  <c r="M26" i="1" s="1"/>
  <c r="N26" i="1" s="1"/>
  <c r="G25" i="1"/>
  <c r="M25" i="1" s="1"/>
  <c r="N25" i="1" s="1"/>
  <c r="G24" i="1"/>
  <c r="G22" i="1"/>
  <c r="M22" i="1" s="1"/>
  <c r="N22" i="1" s="1"/>
  <c r="G21" i="1"/>
  <c r="M21" i="1" s="1"/>
  <c r="N21" i="1" s="1"/>
  <c r="G20" i="1"/>
  <c r="G19" i="1"/>
  <c r="M19" i="1" s="1"/>
  <c r="N19" i="1" s="1"/>
  <c r="G18" i="1"/>
  <c r="M18" i="1" s="1"/>
  <c r="N18" i="1" s="1"/>
  <c r="G17" i="1"/>
  <c r="G16" i="1"/>
  <c r="M16" i="1" s="1"/>
  <c r="N16" i="1" s="1"/>
  <c r="G15" i="1"/>
  <c r="M15" i="1" s="1"/>
  <c r="N15" i="1" s="1"/>
  <c r="G14" i="1"/>
  <c r="M14" i="1"/>
  <c r="N14" i="1" s="1"/>
  <c r="G13" i="1"/>
  <c r="G12" i="1"/>
  <c r="M12" i="1" s="1"/>
  <c r="N12" i="1" s="1"/>
  <c r="G11" i="1"/>
  <c r="M11" i="1" s="1"/>
  <c r="N11" i="1" s="1"/>
  <c r="G10" i="1"/>
  <c r="G9" i="1"/>
  <c r="G8" i="1"/>
  <c r="M8" i="1" s="1"/>
  <c r="N8" i="1" s="1"/>
  <c r="G7" i="1"/>
  <c r="G5" i="1"/>
  <c r="M5" i="1" s="1"/>
  <c r="N5" i="1" s="1"/>
  <c r="G6" i="1"/>
  <c r="M24" i="1"/>
  <c r="N24" i="1" s="1"/>
  <c r="M23" i="1"/>
  <c r="N23" i="1" s="1"/>
  <c r="M20" i="1"/>
  <c r="N20" i="1" s="1"/>
  <c r="M17" i="1"/>
  <c r="N17" i="1" s="1"/>
  <c r="M13" i="1"/>
  <c r="N13" i="1" s="1"/>
  <c r="M10" i="1"/>
  <c r="N10" i="1" s="1"/>
  <c r="M9" i="1"/>
  <c r="N9" i="1" s="1"/>
  <c r="M7" i="1"/>
  <c r="N7" i="1" s="1"/>
  <c r="M6" i="1"/>
  <c r="N6" i="1" s="1"/>
  <c r="M4" i="1"/>
</calcChain>
</file>

<file path=xl/sharedStrings.xml><?xml version="1.0" encoding="utf-8"?>
<sst xmlns="http://schemas.openxmlformats.org/spreadsheetml/2006/main" count="115" uniqueCount="67">
  <si>
    <t>Daftar Nilai PEMROGAMAN KOMPUTER (D1B2A22P)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</si>
  <si>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</si>
  <si>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</si>
  <si>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</si>
  <si>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</si>
  <si>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</si>
  <si>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</si>
  <si>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</si>
  <si>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</si>
  <si>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</si>
  <si>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</si>
  <si>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</si>
  <si>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</si>
  <si>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</si>
  <si>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</si>
  <si>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2022D1B013</t>
  </si>
  <si>
    <t>ARI WIJAYA</t>
  </si>
  <si>
    <t>D1B2A22P</t>
  </si>
  <si>
    <t>PEMROGAMAN KOMPUTER</t>
  </si>
  <si>
    <t>2022D1B022</t>
  </si>
  <si>
    <t>DINDA AYU LESTARI</t>
  </si>
  <si>
    <t>2022D1B034</t>
  </si>
  <si>
    <t>GITA MANDALAKSANA</t>
  </si>
  <si>
    <t>2022D1B039</t>
  </si>
  <si>
    <t>HIPZUL MURSALIM</t>
  </si>
  <si>
    <t>2022D1B049</t>
  </si>
  <si>
    <t>KHALIF AL RAHMAN</t>
  </si>
  <si>
    <t>2022D1B050</t>
  </si>
  <si>
    <t>KHUSNUL QUR'ANI</t>
  </si>
  <si>
    <t>2022D1B073</t>
  </si>
  <si>
    <t>MUHAMMAD RIZKAN SOFIANSYAH</t>
  </si>
  <si>
    <t>2022D1B076</t>
  </si>
  <si>
    <t>NANA VANIA</t>
  </si>
  <si>
    <t>2022D1B080</t>
  </si>
  <si>
    <t>PUJA ZIADI SULTHAN</t>
  </si>
  <si>
    <t>2022D1B083</t>
  </si>
  <si>
    <t>RAMADZAN MULIADI KHOBIR</t>
  </si>
  <si>
    <t>2022D1B088</t>
  </si>
  <si>
    <t>RITIYA ARIYANI</t>
  </si>
  <si>
    <t>2022D1B097</t>
  </si>
  <si>
    <t>SUDHAN AROBY</t>
  </si>
  <si>
    <t>2022D1B101</t>
  </si>
  <si>
    <t>TIARA EFFANI</t>
  </si>
  <si>
    <t>2022D1B110</t>
  </si>
  <si>
    <t>DEA ANANDA PUTRI</t>
  </si>
  <si>
    <t>2022D1B112</t>
  </si>
  <si>
    <t>DIMAS ADIN FAJAR NUGROHO</t>
  </si>
  <si>
    <t>2022D1B113</t>
  </si>
  <si>
    <t>FINA AFRILIA CAHYANING</t>
  </si>
  <si>
    <t>2022D1B119</t>
  </si>
  <si>
    <t>IFAN ADI SAPUTRA</t>
  </si>
  <si>
    <t>2022D1B128</t>
  </si>
  <si>
    <t>M. SIGIT MAULANA</t>
  </si>
  <si>
    <t>2022D1B136</t>
  </si>
  <si>
    <t>RAHMAWATI</t>
  </si>
  <si>
    <t>2022D1B152</t>
  </si>
  <si>
    <t>DELA DWI SANTIKA</t>
  </si>
  <si>
    <t>2022D1B160</t>
  </si>
  <si>
    <t>JULFAHMI</t>
  </si>
  <si>
    <t>2022D1B163</t>
  </si>
  <si>
    <t>M. NURIZAN KHAFIZI</t>
  </si>
  <si>
    <t>2022D1B178</t>
  </si>
  <si>
    <t>SOFYAN DAYUDINATA</t>
  </si>
  <si>
    <t>2022D1B187</t>
  </si>
  <si>
    <t>RIO HANDIKA</t>
  </si>
  <si>
    <t>2022D1B188</t>
  </si>
  <si>
    <t>DINDA SEPTIANI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</si>
</sst>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B1" zoomScale="80" zoomScaleNormal="80" workbookViewId="0">
      <pane xSplit="4545" ySplit="960" topLeftCell="F1" activePane="bottomRight"/>
      <selection activeCell="B1" sqref="B1"/>
      <selection pane="topRight" activeCell="G3" sqref="G3"/>
      <selection pane="bottomLeft" activeCell="B4" sqref="B4"/>
      <selection pane="bottomRight" activeCell="L30" sqref="L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146927</v>
      </c>
      <c r="E5" s="1" t="s">
        <v>17</v>
      </c>
      <c r="F5" s="1" t="s">
        <v>18</v>
      </c>
      <c r="G5" s="6">
        <f>AVERAGE(100,100)</f>
        <v>100</v>
      </c>
      <c r="H5" s="6">
        <v>77.5</v>
      </c>
      <c r="I5" s="6"/>
      <c r="J5" s="6"/>
      <c r="K5" s="6">
        <v>67</v>
      </c>
      <c r="L5" s="6">
        <v>80</v>
      </c>
      <c r="M5" s="1">
        <f t="shared" ref="M5:M29" si="0">G5*$G$4 + H5*$H$4 + I5*$I$4 + J5*$J$4 + K5*$K$4 + L5*$L$4</f>
        <v>80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145332</v>
      </c>
      <c r="E6" s="1" t="s">
        <v>17</v>
      </c>
      <c r="F6" s="1" t="s">
        <v>18</v>
      </c>
      <c r="G6" s="6">
        <f>AVERAGE(93.33,90)</f>
        <v>91.664999999999992</v>
      </c>
      <c r="H6" s="6">
        <v>74</v>
      </c>
      <c r="I6" s="6"/>
      <c r="J6" s="6"/>
      <c r="K6" s="6">
        <v>29</v>
      </c>
      <c r="L6" s="6">
        <v>55</v>
      </c>
      <c r="M6" s="1">
        <f t="shared" si="0"/>
        <v>61.533000000000001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148272</v>
      </c>
      <c r="E7" s="1" t="s">
        <v>17</v>
      </c>
      <c r="F7" s="1" t="s">
        <v>18</v>
      </c>
      <c r="G7" s="6">
        <f>AVERAGE(93.33,90)</f>
        <v>91.664999999999992</v>
      </c>
      <c r="H7" s="6">
        <v>76.5</v>
      </c>
      <c r="I7" s="6"/>
      <c r="J7" s="6"/>
      <c r="K7" s="6">
        <v>29</v>
      </c>
      <c r="L7" s="6">
        <v>50</v>
      </c>
      <c r="M7" s="1">
        <f t="shared" si="0"/>
        <v>61.033000000000001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145630</v>
      </c>
      <c r="E8" s="1" t="s">
        <v>17</v>
      </c>
      <c r="F8" s="1" t="s">
        <v>18</v>
      </c>
      <c r="G8" s="6">
        <f>AVERAGE(80,90)</f>
        <v>85</v>
      </c>
      <c r="H8" s="6">
        <v>82.5</v>
      </c>
      <c r="I8" s="6"/>
      <c r="J8" s="6"/>
      <c r="K8" s="6">
        <v>19</v>
      </c>
      <c r="L8" s="6">
        <v>55</v>
      </c>
      <c r="M8" s="1">
        <f t="shared" si="0"/>
        <v>60.25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146686</v>
      </c>
      <c r="E9" s="1" t="s">
        <v>17</v>
      </c>
      <c r="F9" s="1" t="s">
        <v>18</v>
      </c>
      <c r="G9" s="6">
        <f>AVERAGE(93.33,90)</f>
        <v>91.664999999999992</v>
      </c>
      <c r="H9" s="6">
        <v>77.5</v>
      </c>
      <c r="I9" s="6"/>
      <c r="J9" s="6"/>
      <c r="K9" s="6">
        <v>27</v>
      </c>
      <c r="L9" s="6">
        <v>40</v>
      </c>
      <c r="M9" s="1">
        <f t="shared" si="0"/>
        <v>58.332999999999998</v>
      </c>
      <c r="N9" s="1" t="str">
        <f t="shared" si="1"/>
        <v>C+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149683</v>
      </c>
      <c r="E10" s="1" t="s">
        <v>17</v>
      </c>
      <c r="F10" s="1" t="s">
        <v>18</v>
      </c>
      <c r="G10" s="6">
        <f>AVERAGE(100,100)</f>
        <v>100</v>
      </c>
      <c r="H10" s="6">
        <v>74</v>
      </c>
      <c r="I10" s="6"/>
      <c r="J10" s="6"/>
      <c r="K10" s="6">
        <v>33</v>
      </c>
      <c r="L10" s="6">
        <v>80</v>
      </c>
      <c r="M10" s="1">
        <f t="shared" si="0"/>
        <v>70.45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147276</v>
      </c>
      <c r="E11" s="1" t="s">
        <v>17</v>
      </c>
      <c r="F11" s="1" t="s">
        <v>18</v>
      </c>
      <c r="G11" s="6">
        <f>AVERAGE(100,100)</f>
        <v>100</v>
      </c>
      <c r="H11" s="6">
        <v>77.5</v>
      </c>
      <c r="I11" s="6"/>
      <c r="J11" s="6"/>
      <c r="K11" s="6">
        <v>33</v>
      </c>
      <c r="L11" s="6">
        <v>80</v>
      </c>
      <c r="M11" s="1">
        <f t="shared" si="0"/>
        <v>71.5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145254</v>
      </c>
      <c r="E12" s="1" t="s">
        <v>17</v>
      </c>
      <c r="F12" s="1" t="s">
        <v>18</v>
      </c>
      <c r="G12" s="6">
        <f>AVERAGE(93.33,90)</f>
        <v>91.664999999999992</v>
      </c>
      <c r="H12" s="6">
        <v>74</v>
      </c>
      <c r="I12" s="6"/>
      <c r="J12" s="6"/>
      <c r="K12" s="6">
        <v>40</v>
      </c>
      <c r="L12" s="6">
        <v>65</v>
      </c>
      <c r="M12" s="1">
        <f t="shared" si="0"/>
        <v>66.783000000000001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150633</v>
      </c>
      <c r="E13" s="1" t="s">
        <v>17</v>
      </c>
      <c r="F13" s="1" t="s">
        <v>18</v>
      </c>
      <c r="G13" s="6">
        <f>AVERAGE(100,100)</f>
        <v>100</v>
      </c>
      <c r="H13" s="6">
        <v>77.5</v>
      </c>
      <c r="I13" s="6"/>
      <c r="J13" s="6"/>
      <c r="K13" s="6">
        <v>43</v>
      </c>
      <c r="L13" s="6">
        <v>60</v>
      </c>
      <c r="M13" s="1">
        <f t="shared" si="0"/>
        <v>69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145255</v>
      </c>
      <c r="E14" s="1" t="s">
        <v>17</v>
      </c>
      <c r="F14" s="1" t="s">
        <v>18</v>
      </c>
      <c r="G14" s="6">
        <f>AVERAGE(100,100)</f>
        <v>100</v>
      </c>
      <c r="H14" s="6">
        <v>80</v>
      </c>
      <c r="I14" s="6"/>
      <c r="J14" s="6"/>
      <c r="K14" s="6">
        <v>43</v>
      </c>
      <c r="L14" s="6">
        <v>45</v>
      </c>
      <c r="M14" s="1">
        <f t="shared" si="0"/>
        <v>66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147460</v>
      </c>
      <c r="E15" s="1" t="s">
        <v>17</v>
      </c>
      <c r="F15" s="1" t="s">
        <v>18</v>
      </c>
      <c r="G15" s="6">
        <f>AVERAGE(100,100)</f>
        <v>100</v>
      </c>
      <c r="H15" s="6">
        <v>74</v>
      </c>
      <c r="I15" s="6"/>
      <c r="J15" s="6"/>
      <c r="K15" s="6">
        <v>29</v>
      </c>
      <c r="L15" s="6">
        <v>80</v>
      </c>
      <c r="M15" s="1">
        <f t="shared" si="0"/>
        <v>69.45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145196</v>
      </c>
      <c r="E16" s="1" t="s">
        <v>17</v>
      </c>
      <c r="F16" s="1" t="s">
        <v>18</v>
      </c>
      <c r="G16" s="6">
        <f>AVERAGE(100,100)</f>
        <v>100</v>
      </c>
      <c r="H16" s="6">
        <v>85</v>
      </c>
      <c r="I16" s="6"/>
      <c r="J16" s="6"/>
      <c r="K16" s="6">
        <v>91</v>
      </c>
      <c r="L16" s="6">
        <v>40</v>
      </c>
      <c r="M16" s="1">
        <f t="shared" si="0"/>
        <v>78.25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147422</v>
      </c>
      <c r="E17" s="1" t="s">
        <v>17</v>
      </c>
      <c r="F17" s="1" t="s">
        <v>18</v>
      </c>
      <c r="G17" s="6">
        <f>AVERAGE(100,100)</f>
        <v>100</v>
      </c>
      <c r="H17" s="6">
        <v>77.5</v>
      </c>
      <c r="I17" s="6"/>
      <c r="J17" s="6"/>
      <c r="K17" s="6">
        <v>51</v>
      </c>
      <c r="L17" s="6">
        <v>65</v>
      </c>
      <c r="M17" s="1">
        <f t="shared" si="0"/>
        <v>72.25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145311</v>
      </c>
      <c r="E18" s="1" t="s">
        <v>17</v>
      </c>
      <c r="F18" s="1" t="s">
        <v>18</v>
      </c>
      <c r="G18" s="6">
        <f>AVERAGE(100,100)</f>
        <v>100</v>
      </c>
      <c r="H18" s="6">
        <v>76.5</v>
      </c>
      <c r="I18" s="6"/>
      <c r="J18" s="6"/>
      <c r="K18" s="6">
        <v>23</v>
      </c>
      <c r="L18" s="6">
        <v>55</v>
      </c>
      <c r="M18" s="1">
        <f t="shared" si="0"/>
        <v>62.45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145217</v>
      </c>
      <c r="E19" s="1" t="s">
        <v>17</v>
      </c>
      <c r="F19" s="1" t="s">
        <v>18</v>
      </c>
      <c r="G19" s="6">
        <f>AVERAGE(100,100)</f>
        <v>100</v>
      </c>
      <c r="H19" s="6">
        <v>82.5</v>
      </c>
      <c r="I19" s="6"/>
      <c r="J19" s="6"/>
      <c r="K19" s="6">
        <v>39</v>
      </c>
      <c r="L19" s="6">
        <v>80</v>
      </c>
      <c r="M19" s="1">
        <f t="shared" si="0"/>
        <v>74.5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145597</v>
      </c>
      <c r="E20" s="1" t="s">
        <v>17</v>
      </c>
      <c r="F20" s="1" t="s">
        <v>18</v>
      </c>
      <c r="G20" s="6">
        <f>AVERAGE(93.33,90)</f>
        <v>91.664999999999992</v>
      </c>
      <c r="H20" s="6">
        <v>76.5</v>
      </c>
      <c r="I20" s="6"/>
      <c r="J20" s="6"/>
      <c r="K20" s="6">
        <v>33</v>
      </c>
      <c r="L20" s="6">
        <v>70</v>
      </c>
      <c r="M20" s="1">
        <f t="shared" si="0"/>
        <v>67.033000000000001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145142</v>
      </c>
      <c r="E21" s="1" t="s">
        <v>17</v>
      </c>
      <c r="F21" s="1" t="s">
        <v>18</v>
      </c>
      <c r="G21" s="6">
        <f>AVERAGE(86.67,90)</f>
        <v>88.335000000000008</v>
      </c>
      <c r="H21" s="6">
        <v>77.5</v>
      </c>
      <c r="I21" s="6"/>
      <c r="J21" s="6"/>
      <c r="K21" s="6">
        <v>16</v>
      </c>
      <c r="L21" s="6">
        <v>60</v>
      </c>
      <c r="M21" s="1">
        <f t="shared" si="0"/>
        <v>59.917000000000002</v>
      </c>
      <c r="N21" s="1" t="str">
        <f t="shared" si="1"/>
        <v>C+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146145</v>
      </c>
      <c r="E22" s="1" t="s">
        <v>17</v>
      </c>
      <c r="F22" s="1" t="s">
        <v>18</v>
      </c>
      <c r="G22" s="6">
        <f>AVERAGE(100,100)</f>
        <v>100</v>
      </c>
      <c r="H22" s="6">
        <v>80</v>
      </c>
      <c r="I22" s="6"/>
      <c r="J22" s="6"/>
      <c r="K22" s="6">
        <v>27</v>
      </c>
      <c r="L22" s="6">
        <v>50</v>
      </c>
      <c r="M22" s="1">
        <f t="shared" si="0"/>
        <v>63.25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146752</v>
      </c>
      <c r="E23" s="1" t="s">
        <v>17</v>
      </c>
      <c r="F23" s="1" t="s">
        <v>18</v>
      </c>
      <c r="G23" s="6">
        <v>1</v>
      </c>
      <c r="H23" s="6">
        <v>1</v>
      </c>
      <c r="I23" s="6"/>
      <c r="J23" s="6"/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145503</v>
      </c>
      <c r="E24" s="1" t="s">
        <v>17</v>
      </c>
      <c r="F24" s="1" t="s">
        <v>18</v>
      </c>
      <c r="G24" s="6">
        <f>AVERAGE(100,100)</f>
        <v>100</v>
      </c>
      <c r="H24" s="6">
        <v>85</v>
      </c>
      <c r="I24" s="6"/>
      <c r="J24" s="6"/>
      <c r="K24" s="6">
        <v>29</v>
      </c>
      <c r="L24" s="6">
        <v>80</v>
      </c>
      <c r="M24" s="1">
        <f t="shared" si="0"/>
        <v>72.75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148555</v>
      </c>
      <c r="E25" s="1" t="s">
        <v>17</v>
      </c>
      <c r="F25" s="1" t="s">
        <v>18</v>
      </c>
      <c r="G25" s="6">
        <f>AVERAGE(93.33,90)</f>
        <v>91.664999999999992</v>
      </c>
      <c r="H25" s="6">
        <v>81.5</v>
      </c>
      <c r="I25" s="6"/>
      <c r="J25" s="6"/>
      <c r="K25" s="6">
        <v>23</v>
      </c>
      <c r="L25" s="6">
        <v>60</v>
      </c>
      <c r="M25" s="1">
        <f t="shared" si="0"/>
        <v>63.533000000000001</v>
      </c>
      <c r="N25" s="1" t="str">
        <f t="shared" si="1"/>
        <v>B-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148491</v>
      </c>
      <c r="E26" s="1" t="s">
        <v>17</v>
      </c>
      <c r="F26" s="1" t="s">
        <v>18</v>
      </c>
      <c r="G26" s="6">
        <f>AVERAGE(86.67,90)</f>
        <v>88.335000000000008</v>
      </c>
      <c r="H26" s="6">
        <v>90</v>
      </c>
      <c r="I26" s="6"/>
      <c r="J26" s="6"/>
      <c r="K26" s="6">
        <v>47</v>
      </c>
      <c r="L26" s="6">
        <v>40</v>
      </c>
      <c r="M26" s="1">
        <f t="shared" si="0"/>
        <v>66.417000000000002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145388</v>
      </c>
      <c r="E27" s="1" t="s">
        <v>17</v>
      </c>
      <c r="F27" s="1" t="s">
        <v>18</v>
      </c>
      <c r="G27" s="6">
        <f>AVERAGE(93.33,90)</f>
        <v>91.664999999999992</v>
      </c>
      <c r="H27" s="6">
        <v>82.5</v>
      </c>
      <c r="I27" s="6"/>
      <c r="J27" s="6"/>
      <c r="K27" s="6">
        <v>37</v>
      </c>
      <c r="L27" s="6">
        <v>60</v>
      </c>
      <c r="M27" s="1">
        <f t="shared" si="0"/>
        <v>67.332999999999998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146061</v>
      </c>
      <c r="E28" s="1" t="s">
        <v>17</v>
      </c>
      <c r="F28" s="1" t="s">
        <v>18</v>
      </c>
      <c r="G28" s="6">
        <f>AVERAGE(100,100)</f>
        <v>100</v>
      </c>
      <c r="H28" s="6">
        <v>80</v>
      </c>
      <c r="I28" s="6"/>
      <c r="J28" s="6"/>
      <c r="K28" s="6">
        <v>48</v>
      </c>
      <c r="L28" s="6">
        <v>65</v>
      </c>
      <c r="M28" s="1">
        <f t="shared" si="0"/>
        <v>72.25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147599</v>
      </c>
      <c r="E29" s="1" t="s">
        <v>17</v>
      </c>
      <c r="F29" s="1" t="s">
        <v>18</v>
      </c>
      <c r="G29" s="6">
        <f>AVERAGE(93.33,90)</f>
        <v>91.664999999999992</v>
      </c>
      <c r="H29" s="6">
        <v>74</v>
      </c>
      <c r="I29" s="6"/>
      <c r="J29" s="6"/>
      <c r="K29" s="6">
        <v>29</v>
      </c>
      <c r="L29" s="6">
        <v>40</v>
      </c>
      <c r="M29" s="1">
        <f t="shared" si="0"/>
        <v>57.783000000000001</v>
      </c>
      <c r="N29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Zarkasi</cp:lastModifiedBy>
  <dcterms:created xsi:type="dcterms:W3CDTF">2024-06-24T07:27:50Z</dcterms:created>
  <dcterms:modified xsi:type="dcterms:W3CDTF">2024-06-25T03:21:53Z</dcterms:modified>
  <cp:category>nilai</cp:category>
</cp:coreProperties>
</file>