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H:\My Drive\3. SEMESTER GENAP\INPUT NILAI SIAKAD\SIAKAD 2024.1\"/>
    </mc:Choice>
  </mc:AlternateContent>
  <xr:revisionPtr revIDLastSave="0" documentId="13_ncr:1_{42628078-50D7-4E38-ACDC-50069454FAE6}" xr6:coauthVersionLast="47" xr6:coauthVersionMax="47" xr10:uidLastSave="{00000000-0000-0000-0000-000000000000}"/>
  <bookViews>
    <workbookView xWindow="-15" yWindow="-15" windowWidth="14400" windowHeight="1551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1" l="1"/>
  <c r="M40" i="1" s="1"/>
  <c r="N40" i="1" s="1"/>
  <c r="G39" i="1"/>
  <c r="G37" i="1"/>
  <c r="M37" i="1" s="1"/>
  <c r="N37" i="1" s="1"/>
  <c r="G36" i="1"/>
  <c r="M36" i="1" s="1"/>
  <c r="N36" i="1" s="1"/>
  <c r="G35" i="1"/>
  <c r="M35" i="1"/>
  <c r="N35" i="1" s="1"/>
  <c r="G34" i="1"/>
  <c r="G33" i="1"/>
  <c r="M33" i="1"/>
  <c r="N33" i="1" s="1"/>
  <c r="G32" i="1"/>
  <c r="M32" i="1"/>
  <c r="N32" i="1" s="1"/>
  <c r="G31" i="1"/>
  <c r="M31" i="1"/>
  <c r="N31" i="1" s="1"/>
  <c r="G30" i="1"/>
  <c r="M30" i="1"/>
  <c r="N30" i="1" s="1"/>
  <c r="G26" i="1"/>
  <c r="M26" i="1"/>
  <c r="N26" i="1" s="1"/>
  <c r="G25" i="1"/>
  <c r="M25" i="1" s="1"/>
  <c r="N25" i="1" s="1"/>
  <c r="G23" i="1"/>
  <c r="M23" i="1" s="1"/>
  <c r="N23" i="1" s="1"/>
  <c r="G22" i="1"/>
  <c r="M22" i="1" s="1"/>
  <c r="N22" i="1" s="1"/>
  <c r="G20" i="1"/>
  <c r="M20" i="1"/>
  <c r="N20" i="1" s="1"/>
  <c r="G19" i="1"/>
  <c r="M19" i="1" s="1"/>
  <c r="N19" i="1" s="1"/>
  <c r="G17" i="1"/>
  <c r="M17" i="1" s="1"/>
  <c r="N17" i="1" s="1"/>
  <c r="G16" i="1"/>
  <c r="G15" i="1"/>
  <c r="M15" i="1" s="1"/>
  <c r="N15" i="1" s="1"/>
  <c r="G14" i="1"/>
  <c r="M14" i="1"/>
  <c r="N14" i="1" s="1"/>
  <c r="G7" i="1"/>
  <c r="M7" i="1" s="1"/>
  <c r="N7" i="1" s="1"/>
  <c r="M41" i="1"/>
  <c r="N41" i="1" s="1"/>
  <c r="M39" i="1"/>
  <c r="N39" i="1" s="1"/>
  <c r="M38" i="1"/>
  <c r="N38" i="1" s="1"/>
  <c r="M34" i="1"/>
  <c r="N34" i="1" s="1"/>
  <c r="M29" i="1"/>
  <c r="N29" i="1" s="1"/>
  <c r="M28" i="1"/>
  <c r="N28" i="1" s="1"/>
  <c r="M27" i="1"/>
  <c r="N27" i="1" s="1"/>
  <c r="M24" i="1"/>
  <c r="N24" i="1" s="1"/>
  <c r="M21" i="1"/>
  <c r="N21" i="1" s="1"/>
  <c r="M18" i="1"/>
  <c r="N18" i="1" s="1"/>
  <c r="M16" i="1"/>
  <c r="N16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<sst xmlns="http://schemas.openxmlformats.org/spreadsheetml/2006/main" count="163" uniqueCount="91">
  <si>
    <t>Daftar Nilai PEMROGAMAN KOMPUTER (D1B2A22P)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</si>
  <si>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</si>
  <si>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</si>
  <si>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</si>
  <si>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</si>
  <si>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</si>
  <si>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</si>
  <si>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</si>
  <si>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</si>
  <si>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</si>
  <si>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</si>
  <si>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</si>
  <si>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</si>
  <si>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</si>
  <si>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</si>
  <si>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2021D1B107</t>
  </si>
  <si>
    <t>IRMANSYAH</t>
  </si>
  <si>
    <t>D1B2A22P</t>
  </si>
  <si>
    <t>PEMROGAMAN KOMPUTER</t>
  </si>
  <si>
    <t>2021D1B115</t>
  </si>
  <si>
    <t>MASTUTUR JATI AHMAD</t>
  </si>
  <si>
    <t>2021D1B116</t>
  </si>
  <si>
    <t>MUH. FITRAH</t>
  </si>
  <si>
    <t>2021D1B125</t>
  </si>
  <si>
    <t>DELTA FEBRIYANTA</t>
  </si>
  <si>
    <t>2021D1B126</t>
  </si>
  <si>
    <t>FATHUR NUR AHMADIN</t>
  </si>
  <si>
    <t>2021D1B131</t>
  </si>
  <si>
    <t>M. GUFRAN ARASID</t>
  </si>
  <si>
    <t>2021D1B133</t>
  </si>
  <si>
    <t>MUHAMAD ROZI</t>
  </si>
  <si>
    <t>2021D1B134</t>
  </si>
  <si>
    <t>MUHAMAD SAIKUM</t>
  </si>
  <si>
    <t>2022D1B079</t>
  </si>
  <si>
    <t>PRIAMBUDI SUHARTA KA.</t>
  </si>
  <si>
    <t>2022D1B081</t>
  </si>
  <si>
    <t>PUTRA RIZKI INDRAWAN IDRUS</t>
  </si>
  <si>
    <t>2022D1B082</t>
  </si>
  <si>
    <t>RADIKAL MOH. AKBAR</t>
  </si>
  <si>
    <t>2022D1B084</t>
  </si>
  <si>
    <t>RICKY BIMANTARA</t>
  </si>
  <si>
    <t>2022D1B086</t>
  </si>
  <si>
    <t>RINDANG TEGUH PRATAMA</t>
  </si>
  <si>
    <t>2022D1B087</t>
  </si>
  <si>
    <t>RISKI FITRIA AMANDA</t>
  </si>
  <si>
    <t>2022D1B089</t>
  </si>
  <si>
    <t>RIZKY RUCHYAT</t>
  </si>
  <si>
    <t>2022D1B090</t>
  </si>
  <si>
    <t>RODHIATUS SHOLIHAH</t>
  </si>
  <si>
    <t>2022D1B092</t>
  </si>
  <si>
    <t>SADRIN</t>
  </si>
  <si>
    <t>2022D1B093</t>
  </si>
  <si>
    <t>SAFRIE RAHMAN</t>
  </si>
  <si>
    <t>2022D1B094</t>
  </si>
  <si>
    <t>SALWA DEVIA</t>
  </si>
  <si>
    <t>2022D1B095</t>
  </si>
  <si>
    <t>SANU YULIANDA RIZQ</t>
  </si>
  <si>
    <t>2022D1B098</t>
  </si>
  <si>
    <t>SUNARDI</t>
  </si>
  <si>
    <t>2022D1B099</t>
  </si>
  <si>
    <t>SYAHRIR RAMADOAN</t>
  </si>
  <si>
    <t>2022D1B100</t>
  </si>
  <si>
    <t>TEDY ZULFA</t>
  </si>
  <si>
    <t>2022D1B103</t>
  </si>
  <si>
    <t>ZAKY CAHYA WIBAWA</t>
  </si>
  <si>
    <t>2022D1B105</t>
  </si>
  <si>
    <t>ZULKIFLI</t>
  </si>
  <si>
    <t>2022D1B106</t>
  </si>
  <si>
    <t>ABDUL WAHAB SAHRONI</t>
  </si>
  <si>
    <t>2022D1B108</t>
  </si>
  <si>
    <t>ANDINI RAHMAWATI</t>
  </si>
  <si>
    <t>2022D1B109</t>
  </si>
  <si>
    <t>BAYU PRADITIA</t>
  </si>
  <si>
    <t>2022D1B111</t>
  </si>
  <si>
    <t>DIA BINTANG LESTARI</t>
  </si>
  <si>
    <t>2022D1B114</t>
  </si>
  <si>
    <t>GUNTUR AZHARI AKBAR</t>
  </si>
  <si>
    <t>2022D1B115</t>
  </si>
  <si>
    <t>HABIL SAPUTRA</t>
  </si>
  <si>
    <t>2022D1B116</t>
  </si>
  <si>
    <t>HAERI SURYADI</t>
  </si>
  <si>
    <t>2022D1B117</t>
  </si>
  <si>
    <t>HAIRUL FAHMI</t>
  </si>
  <si>
    <t>2022D1B118</t>
  </si>
  <si>
    <t>HIDAYAT</t>
  </si>
  <si>
    <t>2022D1B120</t>
  </si>
  <si>
    <t>IQBAL JUNIARTA</t>
  </si>
  <si>
    <t>2022D1B123</t>
  </si>
  <si>
    <t>LALU MUH. AZWARI ADHA</t>
  </si>
  <si>
    <t>2022D1B124</t>
  </si>
  <si>
    <t>LALU SAROJA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</si>
</sst>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80" zoomScaleNormal="80" workbookViewId="0">
      <pane xSplit="4965" ySplit="1200" topLeftCell="F4" activePane="bottomRight"/>
      <selection pane="topRight" activeCell="G5" sqref="G5"/>
      <selection pane="bottomLeft" activeCell="C6" sqref="C6"/>
      <selection pane="bottomRight" activeCell="G4" sqref="G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150473</v>
      </c>
      <c r="E5" s="1" t="s">
        <v>17</v>
      </c>
      <c r="F5" s="1" t="s">
        <v>18</v>
      </c>
      <c r="G5" s="6">
        <v>1</v>
      </c>
      <c r="H5" s="6">
        <v>1</v>
      </c>
      <c r="I5" s="6"/>
      <c r="J5" s="6"/>
      <c r="K5" s="6">
        <v>1</v>
      </c>
      <c r="L5" s="6">
        <v>1</v>
      </c>
      <c r="M5" s="1">
        <f t="shared" ref="M5:M41" si="0">G5*$G$4 + H5*$H$4 + I5*$I$4 + J5*$J$4 + K5*$K$4 + L5*$L$4</f>
        <v>1</v>
      </c>
      <c r="N5" s="1" t="str">
        <f t="shared" ref="N5:N41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148226</v>
      </c>
      <c r="E6" s="1" t="s">
        <v>17</v>
      </c>
      <c r="F6" s="1" t="s">
        <v>18</v>
      </c>
      <c r="G6" s="6">
        <v>1</v>
      </c>
      <c r="H6" s="6">
        <v>1</v>
      </c>
      <c r="I6" s="6"/>
      <c r="J6" s="6"/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149590</v>
      </c>
      <c r="E7" s="1" t="s">
        <v>17</v>
      </c>
      <c r="F7" s="1" t="s">
        <v>18</v>
      </c>
      <c r="G7" s="6">
        <f>AVERAGE(60,70)</f>
        <v>65</v>
      </c>
      <c r="H7" s="6">
        <v>67.5</v>
      </c>
      <c r="I7" s="6"/>
      <c r="J7" s="6"/>
      <c r="K7" s="6">
        <v>24</v>
      </c>
      <c r="L7" s="6">
        <v>0</v>
      </c>
      <c r="M7" s="1">
        <f t="shared" si="0"/>
        <v>39.25</v>
      </c>
      <c r="N7" s="1" t="str">
        <f t="shared" si="1"/>
        <v>D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150563</v>
      </c>
      <c r="E8" s="1" t="s">
        <v>17</v>
      </c>
      <c r="F8" s="1" t="s">
        <v>18</v>
      </c>
      <c r="G8" s="6">
        <v>1</v>
      </c>
      <c r="H8" s="6">
        <v>1</v>
      </c>
      <c r="I8" s="6"/>
      <c r="J8" s="6"/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148008</v>
      </c>
      <c r="E9" s="1" t="s">
        <v>17</v>
      </c>
      <c r="F9" s="1" t="s">
        <v>18</v>
      </c>
      <c r="G9" s="6">
        <v>1</v>
      </c>
      <c r="H9" s="6">
        <v>1</v>
      </c>
      <c r="I9" s="6"/>
      <c r="J9" s="6"/>
      <c r="K9" s="6">
        <v>1</v>
      </c>
      <c r="L9" s="6">
        <v>1</v>
      </c>
      <c r="M9" s="1">
        <f t="shared" si="0"/>
        <v>1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150252</v>
      </c>
      <c r="E10" s="1" t="s">
        <v>17</v>
      </c>
      <c r="F10" s="1" t="s">
        <v>18</v>
      </c>
      <c r="G10" s="6">
        <v>1</v>
      </c>
      <c r="H10" s="6">
        <v>1</v>
      </c>
      <c r="I10" s="6"/>
      <c r="J10" s="6"/>
      <c r="K10" s="6">
        <v>1</v>
      </c>
      <c r="L10" s="6">
        <v>1</v>
      </c>
      <c r="M10" s="1">
        <f t="shared" si="0"/>
        <v>1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150615</v>
      </c>
      <c r="E11" s="1" t="s">
        <v>17</v>
      </c>
      <c r="F11" s="1" t="s">
        <v>18</v>
      </c>
      <c r="G11" s="6">
        <v>1</v>
      </c>
      <c r="H11" s="6">
        <v>1</v>
      </c>
      <c r="I11" s="6"/>
      <c r="J11" s="6"/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150459</v>
      </c>
      <c r="E12" s="1" t="s">
        <v>17</v>
      </c>
      <c r="F12" s="1" t="s">
        <v>18</v>
      </c>
      <c r="G12" s="6">
        <v>1</v>
      </c>
      <c r="H12" s="6">
        <v>1</v>
      </c>
      <c r="I12" s="6"/>
      <c r="J12" s="6"/>
      <c r="K12" s="6">
        <v>1</v>
      </c>
      <c r="L12" s="6">
        <v>1</v>
      </c>
      <c r="M12" s="1">
        <f t="shared" si="0"/>
        <v>1</v>
      </c>
      <c r="N12" s="1" t="str">
        <f t="shared" si="1"/>
        <v>E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146169</v>
      </c>
      <c r="E13" s="1" t="s">
        <v>17</v>
      </c>
      <c r="F13" s="1" t="s">
        <v>18</v>
      </c>
      <c r="G13" s="6">
        <v>1</v>
      </c>
      <c r="H13" s="6">
        <v>1</v>
      </c>
      <c r="I13" s="6"/>
      <c r="J13" s="6"/>
      <c r="K13" s="6">
        <v>1</v>
      </c>
      <c r="L13" s="6">
        <v>1</v>
      </c>
      <c r="M13" s="1">
        <f t="shared" si="0"/>
        <v>1</v>
      </c>
      <c r="N13" s="1" t="str">
        <f t="shared" si="1"/>
        <v>E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145745</v>
      </c>
      <c r="E14" s="1" t="s">
        <v>17</v>
      </c>
      <c r="F14" s="1" t="s">
        <v>18</v>
      </c>
      <c r="G14" s="6">
        <f>AVERAGE(100,100)</f>
        <v>100</v>
      </c>
      <c r="H14" s="6">
        <v>72.5</v>
      </c>
      <c r="I14" s="6"/>
      <c r="J14" s="6"/>
      <c r="K14" s="6">
        <v>28</v>
      </c>
      <c r="L14" s="6">
        <v>45</v>
      </c>
      <c r="M14" s="1">
        <f t="shared" si="0"/>
        <v>60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147206</v>
      </c>
      <c r="E15" s="1" t="s">
        <v>17</v>
      </c>
      <c r="F15" s="1" t="s">
        <v>18</v>
      </c>
      <c r="G15" s="6">
        <f>AVERAGE(0,60)</f>
        <v>30</v>
      </c>
      <c r="H15" s="6">
        <v>30</v>
      </c>
      <c r="I15" s="6"/>
      <c r="J15" s="6"/>
      <c r="K15" s="6">
        <v>0</v>
      </c>
      <c r="L15" s="6">
        <v>0</v>
      </c>
      <c r="M15" s="1">
        <f t="shared" si="0"/>
        <v>15</v>
      </c>
      <c r="N15" s="1" t="str">
        <f t="shared" si="1"/>
        <v>E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146198</v>
      </c>
      <c r="E16" s="1" t="s">
        <v>17</v>
      </c>
      <c r="F16" s="1" t="s">
        <v>18</v>
      </c>
      <c r="G16" s="6">
        <f>AVERAGE(93.33,90)</f>
        <v>91.664999999999992</v>
      </c>
      <c r="H16" s="6">
        <v>75</v>
      </c>
      <c r="I16" s="6"/>
      <c r="J16" s="6"/>
      <c r="K16" s="6">
        <v>16</v>
      </c>
      <c r="L16" s="6">
        <v>45</v>
      </c>
      <c r="M16" s="1">
        <f t="shared" si="0"/>
        <v>56.082999999999998</v>
      </c>
      <c r="N16" s="1" t="str">
        <f t="shared" si="1"/>
        <v>C+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146188</v>
      </c>
      <c r="E17" s="1" t="s">
        <v>17</v>
      </c>
      <c r="F17" s="1" t="s">
        <v>18</v>
      </c>
      <c r="G17" s="6">
        <f>AVERAGE(80,90)</f>
        <v>85</v>
      </c>
      <c r="H17" s="6">
        <v>80</v>
      </c>
      <c r="I17" s="6"/>
      <c r="J17" s="6"/>
      <c r="K17" s="6">
        <v>48</v>
      </c>
      <c r="L17" s="6">
        <v>35</v>
      </c>
      <c r="M17" s="1">
        <f t="shared" si="0"/>
        <v>61.75</v>
      </c>
      <c r="N17" s="1" t="str">
        <f t="shared" si="1"/>
        <v>B-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149535</v>
      </c>
      <c r="E18" s="1" t="s">
        <v>17</v>
      </c>
      <c r="F18" s="1" t="s">
        <v>18</v>
      </c>
      <c r="G18" s="6">
        <v>1</v>
      </c>
      <c r="H18" s="6">
        <v>1</v>
      </c>
      <c r="I18" s="6"/>
      <c r="J18" s="6"/>
      <c r="K18" s="6">
        <v>1</v>
      </c>
      <c r="L18" s="6">
        <v>1</v>
      </c>
      <c r="M18" s="1">
        <f t="shared" si="0"/>
        <v>1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146189</v>
      </c>
      <c r="E19" s="1" t="s">
        <v>17</v>
      </c>
      <c r="F19" s="1" t="s">
        <v>18</v>
      </c>
      <c r="G19" s="6">
        <f>AVERAGE(93.33,90)</f>
        <v>91.664999999999992</v>
      </c>
      <c r="H19" s="6">
        <v>87.5</v>
      </c>
      <c r="I19" s="6"/>
      <c r="J19" s="6"/>
      <c r="K19" s="6">
        <v>48</v>
      </c>
      <c r="L19" s="6">
        <v>35</v>
      </c>
      <c r="M19" s="1">
        <f t="shared" si="0"/>
        <v>65.332999999999998</v>
      </c>
      <c r="N19" s="1" t="str">
        <f t="shared" si="1"/>
        <v>B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147266</v>
      </c>
      <c r="E20" s="1" t="s">
        <v>17</v>
      </c>
      <c r="F20" s="1" t="s">
        <v>18</v>
      </c>
      <c r="G20" s="6">
        <f>AVERAGE(66.67,70)</f>
        <v>68.335000000000008</v>
      </c>
      <c r="H20" s="6">
        <v>60</v>
      </c>
      <c r="I20" s="6"/>
      <c r="J20" s="6"/>
      <c r="K20" s="6">
        <v>69</v>
      </c>
      <c r="L20" s="6">
        <v>30</v>
      </c>
      <c r="M20" s="1">
        <f t="shared" si="0"/>
        <v>56.417000000000002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145840</v>
      </c>
      <c r="E21" s="1" t="s">
        <v>17</v>
      </c>
      <c r="F21" s="1" t="s">
        <v>18</v>
      </c>
      <c r="G21" s="6">
        <v>1</v>
      </c>
      <c r="H21" s="6">
        <v>1</v>
      </c>
      <c r="I21" s="6"/>
      <c r="J21" s="6"/>
      <c r="K21" s="6">
        <v>1</v>
      </c>
      <c r="L21" s="6">
        <v>1</v>
      </c>
      <c r="M21" s="1">
        <f t="shared" si="0"/>
        <v>1</v>
      </c>
      <c r="N21" s="1" t="str">
        <f t="shared" si="1"/>
        <v>E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149147</v>
      </c>
      <c r="E22" s="1" t="s">
        <v>17</v>
      </c>
      <c r="F22" s="1" t="s">
        <v>18</v>
      </c>
      <c r="G22" s="6">
        <f>AVERAGE(80,90)</f>
        <v>85</v>
      </c>
      <c r="H22" s="6">
        <v>67.5</v>
      </c>
      <c r="I22" s="6"/>
      <c r="J22" s="6"/>
      <c r="K22" s="6">
        <v>22</v>
      </c>
      <c r="L22" s="6">
        <v>30</v>
      </c>
      <c r="M22" s="1">
        <f t="shared" si="0"/>
        <v>50.25</v>
      </c>
      <c r="N22" s="1" t="str">
        <f t="shared" si="1"/>
        <v>C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146860</v>
      </c>
      <c r="E23" s="1" t="s">
        <v>17</v>
      </c>
      <c r="F23" s="1" t="s">
        <v>18</v>
      </c>
      <c r="G23" s="6">
        <f>AVERAGE(100,100)</f>
        <v>100</v>
      </c>
      <c r="H23" s="6">
        <v>77.5</v>
      </c>
      <c r="I23" s="6"/>
      <c r="J23" s="6"/>
      <c r="K23" s="6">
        <v>63</v>
      </c>
      <c r="L23" s="6">
        <v>60</v>
      </c>
      <c r="M23" s="1">
        <f t="shared" si="0"/>
        <v>74</v>
      </c>
      <c r="N23" s="1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147632</v>
      </c>
      <c r="E24" s="1" t="s">
        <v>17</v>
      </c>
      <c r="F24" s="1" t="s">
        <v>18</v>
      </c>
      <c r="G24" s="6">
        <v>1</v>
      </c>
      <c r="H24" s="6">
        <v>1</v>
      </c>
      <c r="I24" s="6"/>
      <c r="J24" s="6"/>
      <c r="K24" s="6">
        <v>1</v>
      </c>
      <c r="L24" s="6">
        <v>1</v>
      </c>
      <c r="M24" s="1">
        <f t="shared" si="0"/>
        <v>1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146030</v>
      </c>
      <c r="E25" s="1" t="s">
        <v>17</v>
      </c>
      <c r="F25" s="1" t="s">
        <v>18</v>
      </c>
      <c r="G25" s="6">
        <f>AVERAGE(86.67,90)</f>
        <v>88.335000000000008</v>
      </c>
      <c r="H25" s="6">
        <v>60</v>
      </c>
      <c r="I25" s="6"/>
      <c r="J25" s="6"/>
      <c r="K25" s="6">
        <v>16</v>
      </c>
      <c r="L25" s="6">
        <v>25</v>
      </c>
      <c r="M25" s="1">
        <f t="shared" si="0"/>
        <v>45.917000000000002</v>
      </c>
      <c r="N25" s="1" t="str">
        <f t="shared" si="1"/>
        <v>D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146464</v>
      </c>
      <c r="E26" s="1" t="s">
        <v>17</v>
      </c>
      <c r="F26" s="1" t="s">
        <v>18</v>
      </c>
      <c r="G26" s="6">
        <f>AVERAGE(73.33,80)</f>
        <v>76.664999999999992</v>
      </c>
      <c r="H26" s="6">
        <v>67.5</v>
      </c>
      <c r="I26" s="6"/>
      <c r="J26" s="6"/>
      <c r="K26" s="6">
        <v>21</v>
      </c>
      <c r="L26" s="6">
        <v>25</v>
      </c>
      <c r="M26" s="1">
        <f t="shared" si="0"/>
        <v>47.082999999999998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150314</v>
      </c>
      <c r="E27" s="1" t="s">
        <v>17</v>
      </c>
      <c r="F27" s="1" t="s">
        <v>18</v>
      </c>
      <c r="G27" s="6">
        <v>1</v>
      </c>
      <c r="H27" s="6">
        <v>1</v>
      </c>
      <c r="I27" s="6"/>
      <c r="J27" s="6"/>
      <c r="K27" s="6">
        <v>1</v>
      </c>
      <c r="L27" s="6">
        <v>1</v>
      </c>
      <c r="M27" s="1">
        <f t="shared" si="0"/>
        <v>1</v>
      </c>
      <c r="N27" s="1" t="str">
        <f t="shared" si="1"/>
        <v>E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146021</v>
      </c>
      <c r="E28" s="1" t="s">
        <v>17</v>
      </c>
      <c r="F28" s="1" t="s">
        <v>18</v>
      </c>
      <c r="G28" s="6">
        <v>1</v>
      </c>
      <c r="H28" s="6">
        <v>1</v>
      </c>
      <c r="I28" s="6"/>
      <c r="J28" s="6"/>
      <c r="K28" s="6">
        <v>1</v>
      </c>
      <c r="L28" s="6">
        <v>1</v>
      </c>
      <c r="M28" s="1">
        <f t="shared" si="0"/>
        <v>1</v>
      </c>
      <c r="N28" s="1" t="str">
        <f t="shared" si="1"/>
        <v>E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148039</v>
      </c>
      <c r="E29" s="1" t="s">
        <v>17</v>
      </c>
      <c r="F29" s="1" t="s">
        <v>18</v>
      </c>
      <c r="G29" s="6">
        <v>1</v>
      </c>
      <c r="H29" s="6">
        <v>1</v>
      </c>
      <c r="I29" s="6"/>
      <c r="J29" s="6"/>
      <c r="K29" s="6">
        <v>1</v>
      </c>
      <c r="L29" s="6">
        <v>1</v>
      </c>
      <c r="M29" s="1">
        <f t="shared" si="0"/>
        <v>1</v>
      </c>
      <c r="N29" s="1" t="str">
        <f t="shared" si="1"/>
        <v>E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147334</v>
      </c>
      <c r="E30" s="1" t="s">
        <v>17</v>
      </c>
      <c r="F30" s="1" t="s">
        <v>18</v>
      </c>
      <c r="G30" s="6">
        <f>AVERAGE(80,90)</f>
        <v>85</v>
      </c>
      <c r="H30" s="6">
        <v>40</v>
      </c>
      <c r="I30" s="6"/>
      <c r="J30" s="6"/>
      <c r="K30" s="6">
        <v>0</v>
      </c>
      <c r="L30" s="6">
        <v>0</v>
      </c>
      <c r="M30" s="1">
        <f t="shared" si="0"/>
        <v>29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145902</v>
      </c>
      <c r="E31" s="1" t="s">
        <v>17</v>
      </c>
      <c r="F31" s="1" t="s">
        <v>18</v>
      </c>
      <c r="G31" s="6">
        <f>AVERAGE(80,90)</f>
        <v>85</v>
      </c>
      <c r="H31" s="6">
        <v>70</v>
      </c>
      <c r="I31" s="6"/>
      <c r="J31" s="6"/>
      <c r="K31" s="6">
        <v>42</v>
      </c>
      <c r="L31" s="6">
        <v>50</v>
      </c>
      <c r="M31" s="1">
        <f t="shared" si="0"/>
        <v>61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145497</v>
      </c>
      <c r="E32" s="1" t="s">
        <v>17</v>
      </c>
      <c r="F32" s="1" t="s">
        <v>18</v>
      </c>
      <c r="G32" s="6">
        <f>AVERAGE(86.67,90)</f>
        <v>88.335000000000008</v>
      </c>
      <c r="H32" s="6">
        <v>70</v>
      </c>
      <c r="I32" s="6"/>
      <c r="J32" s="6"/>
      <c r="K32" s="6">
        <v>24</v>
      </c>
      <c r="L32" s="6">
        <v>35</v>
      </c>
      <c r="M32" s="1">
        <f t="shared" si="0"/>
        <v>53.417000000000002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145915</v>
      </c>
      <c r="E33" s="1" t="s">
        <v>17</v>
      </c>
      <c r="F33" s="1" t="s">
        <v>18</v>
      </c>
      <c r="G33" s="6">
        <f>AVERAGE(93.33,90)</f>
        <v>91.664999999999992</v>
      </c>
      <c r="H33" s="6">
        <v>79</v>
      </c>
      <c r="I33" s="6"/>
      <c r="J33" s="6"/>
      <c r="K33" s="6">
        <v>42</v>
      </c>
      <c r="L33" s="6">
        <v>55</v>
      </c>
      <c r="M33" s="1">
        <f t="shared" si="0"/>
        <v>66.283000000000001</v>
      </c>
      <c r="N33" s="1" t="str">
        <f t="shared" si="1"/>
        <v>B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149952</v>
      </c>
      <c r="E34" s="1" t="s">
        <v>17</v>
      </c>
      <c r="F34" s="1" t="s">
        <v>18</v>
      </c>
      <c r="G34" s="6">
        <f>AVERAGE(73.33,80)</f>
        <v>76.664999999999992</v>
      </c>
      <c r="H34" s="6">
        <v>40</v>
      </c>
      <c r="I34" s="6"/>
      <c r="J34" s="6"/>
      <c r="K34" s="6">
        <v>34</v>
      </c>
      <c r="L34" s="6">
        <v>25</v>
      </c>
      <c r="M34" s="1">
        <f t="shared" si="0"/>
        <v>42.082999999999998</v>
      </c>
      <c r="N34" s="1" t="str">
        <f t="shared" si="1"/>
        <v>D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147249</v>
      </c>
      <c r="E35" s="1" t="s">
        <v>17</v>
      </c>
      <c r="F35" s="1" t="s">
        <v>18</v>
      </c>
      <c r="G35" s="6">
        <f>AVERAGE(86.67,90)</f>
        <v>88.335000000000008</v>
      </c>
      <c r="H35" s="6">
        <v>77.5</v>
      </c>
      <c r="I35" s="6"/>
      <c r="J35" s="6"/>
      <c r="K35" s="6">
        <v>23</v>
      </c>
      <c r="L35" s="6">
        <v>40</v>
      </c>
      <c r="M35" s="1">
        <f t="shared" si="0"/>
        <v>56.667000000000002</v>
      </c>
      <c r="N35" s="1" t="str">
        <f t="shared" si="1"/>
        <v>C+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148498</v>
      </c>
      <c r="E36" s="1" t="s">
        <v>17</v>
      </c>
      <c r="F36" s="1" t="s">
        <v>18</v>
      </c>
      <c r="G36" s="6">
        <f>AVERAGE(100,100)</f>
        <v>100</v>
      </c>
      <c r="H36" s="6">
        <v>72.5</v>
      </c>
      <c r="I36" s="6"/>
      <c r="J36" s="6"/>
      <c r="K36" s="6">
        <v>38</v>
      </c>
      <c r="L36" s="6">
        <v>45</v>
      </c>
      <c r="M36" s="1">
        <f t="shared" si="0"/>
        <v>62.5</v>
      </c>
      <c r="N36" s="1" t="str">
        <f t="shared" si="1"/>
        <v>B-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147410</v>
      </c>
      <c r="E37" s="1" t="s">
        <v>17</v>
      </c>
      <c r="F37" s="1" t="s">
        <v>18</v>
      </c>
      <c r="G37" s="6">
        <f>AVERAGE(100,100)</f>
        <v>100</v>
      </c>
      <c r="H37" s="6">
        <v>87.5</v>
      </c>
      <c r="I37" s="6"/>
      <c r="J37" s="6"/>
      <c r="K37" s="6">
        <v>69</v>
      </c>
      <c r="L37" s="6">
        <v>50</v>
      </c>
      <c r="M37" s="1">
        <f t="shared" si="0"/>
        <v>76</v>
      </c>
      <c r="N37" s="1" t="str">
        <f t="shared" si="1"/>
        <v>A-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150249</v>
      </c>
      <c r="E38" s="1" t="s">
        <v>17</v>
      </c>
      <c r="F38" s="1" t="s">
        <v>18</v>
      </c>
      <c r="G38" s="6">
        <v>1</v>
      </c>
      <c r="H38" s="6">
        <v>1</v>
      </c>
      <c r="I38" s="6"/>
      <c r="J38" s="6"/>
      <c r="K38" s="6">
        <v>1</v>
      </c>
      <c r="L38" s="6">
        <v>1</v>
      </c>
      <c r="M38" s="1">
        <f t="shared" si="0"/>
        <v>1</v>
      </c>
      <c r="N38" s="1" t="str">
        <f t="shared" si="1"/>
        <v>E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150453</v>
      </c>
      <c r="E39" s="1" t="s">
        <v>17</v>
      </c>
      <c r="F39" s="1" t="s">
        <v>18</v>
      </c>
      <c r="G39" s="6">
        <f>AVERAGE(66.67,70)</f>
        <v>68.335000000000008</v>
      </c>
      <c r="H39" s="6">
        <v>75</v>
      </c>
      <c r="I39" s="6"/>
      <c r="J39" s="6"/>
      <c r="K39" s="6">
        <v>20</v>
      </c>
      <c r="L39" s="6">
        <v>0</v>
      </c>
      <c r="M39" s="1">
        <f t="shared" si="0"/>
        <v>41.167000000000002</v>
      </c>
      <c r="N39" s="1" t="str">
        <f t="shared" si="1"/>
        <v>D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145531</v>
      </c>
      <c r="E40" s="1" t="s">
        <v>17</v>
      </c>
      <c r="F40" s="1" t="s">
        <v>18</v>
      </c>
      <c r="G40" s="6">
        <f>AVERAGE(93.33,90)</f>
        <v>91.664999999999992</v>
      </c>
      <c r="H40" s="6">
        <v>87.5</v>
      </c>
      <c r="I40" s="6"/>
      <c r="J40" s="6"/>
      <c r="K40" s="6">
        <v>42</v>
      </c>
      <c r="L40" s="6">
        <v>45</v>
      </c>
      <c r="M40" s="1">
        <f t="shared" si="0"/>
        <v>66.332999999999998</v>
      </c>
      <c r="N40" s="1" t="str">
        <f t="shared" si="1"/>
        <v>B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150355</v>
      </c>
      <c r="E41" s="1" t="s">
        <v>17</v>
      </c>
      <c r="F41" s="1" t="s">
        <v>18</v>
      </c>
      <c r="G41" s="6">
        <v>1</v>
      </c>
      <c r="H41" s="6">
        <v>1</v>
      </c>
      <c r="I41" s="6"/>
      <c r="J41" s="6"/>
      <c r="K41" s="6">
        <v>1</v>
      </c>
      <c r="L41" s="6">
        <v>1</v>
      </c>
      <c r="M41" s="1">
        <f t="shared" si="0"/>
        <v>1</v>
      </c>
      <c r="N41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Zarkasi</cp:lastModifiedBy>
  <dcterms:created xsi:type="dcterms:W3CDTF">2024-06-24T07:29:40Z</dcterms:created>
  <dcterms:modified xsi:type="dcterms:W3CDTF">2024-06-25T05:37:24Z</dcterms:modified>
  <cp:category>nilai</cp:category>
</cp:coreProperties>
</file>