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E8473D25-9CED-4D88-9B31-8BCB6185A106}" xr6:coauthVersionLast="47" xr6:coauthVersionMax="47" xr10:uidLastSave="{00000000-0000-0000-0000-000000000000}"/>
  <bookViews>
    <workbookView xWindow="-15" yWindow="-15" windowWidth="14400" windowHeight="1551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M29" i="1" s="1"/>
  <c r="N29" i="1" s="1"/>
  <c r="G28" i="1"/>
  <c r="M28" i="1" s="1"/>
  <c r="N28" i="1" s="1"/>
  <c r="G27" i="1"/>
  <c r="M27" i="1" s="1"/>
  <c r="N27" i="1" s="1"/>
  <c r="G26" i="1"/>
  <c r="M26" i="1" s="1"/>
  <c r="N26" i="1" s="1"/>
  <c r="G25" i="1"/>
  <c r="M25" i="1" s="1"/>
  <c r="N25" i="1" s="1"/>
  <c r="G24" i="1"/>
  <c r="G22" i="1"/>
  <c r="G21" i="1"/>
  <c r="M21" i="1" s="1"/>
  <c r="N21" i="1" s="1"/>
  <c r="M20" i="1"/>
  <c r="N20" i="1" s="1"/>
  <c r="G19" i="1"/>
  <c r="M19" i="1"/>
  <c r="N19" i="1" s="1"/>
  <c r="G18" i="1"/>
  <c r="M18" i="1" s="1"/>
  <c r="N18" i="1" s="1"/>
  <c r="G17" i="1"/>
  <c r="M17" i="1"/>
  <c r="N17" i="1" s="1"/>
  <c r="G16" i="1"/>
  <c r="M16" i="1" s="1"/>
  <c r="N16" i="1" s="1"/>
  <c r="G15" i="1"/>
  <c r="G14" i="1"/>
  <c r="M14" i="1"/>
  <c r="N14" i="1" s="1"/>
  <c r="G13" i="1"/>
  <c r="M13" i="1"/>
  <c r="N13" i="1" s="1"/>
  <c r="M12" i="1"/>
  <c r="N12" i="1" s="1"/>
  <c r="G11" i="1"/>
  <c r="G10" i="1"/>
  <c r="M10" i="1" s="1"/>
  <c r="N10" i="1" s="1"/>
  <c r="G9" i="1"/>
  <c r="M9" i="1"/>
  <c r="N9" i="1" s="1"/>
  <c r="G8" i="1"/>
  <c r="M8" i="1" s="1"/>
  <c r="N8" i="1" s="1"/>
  <c r="G7" i="1"/>
  <c r="G6" i="1"/>
  <c r="G5" i="1"/>
  <c r="M5" i="1" s="1"/>
  <c r="N5" i="1" s="1"/>
  <c r="M24" i="1"/>
  <c r="N24" i="1" s="1"/>
  <c r="M23" i="1"/>
  <c r="N23" i="1" s="1"/>
  <c r="M22" i="1"/>
  <c r="N22" i="1" s="1"/>
  <c r="M15" i="1"/>
  <c r="N15" i="1" s="1"/>
  <c r="M11" i="1"/>
  <c r="N11" i="1" s="1"/>
  <c r="M7" i="1"/>
  <c r="N7" i="1" s="1"/>
  <c r="M6" i="1"/>
  <c r="N6" i="1" s="1"/>
  <c r="M4" i="1"/>
</calcChain>
</file>

<file path=xl/sharedStrings.xml><?xml version="1.0" encoding="utf-8"?>
<sst xmlns="http://schemas.openxmlformats.org/spreadsheetml/2006/main" count="115" uniqueCount="68">
  <si>
    <t>Daftar Nilai PEMROGAMAN KOMPUTER (D1B2A22P)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</si>
  <si>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</si>
  <si>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</si>
  <si>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</si>
  <si>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</si>
  <si>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</si>
  <si>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</si>
  <si>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</si>
  <si>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</si>
  <si>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</si>
  <si>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</si>
  <si>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</si>
  <si>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</si>
  <si>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</si>
  <si>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</si>
  <si>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2020D1B150</t>
  </si>
  <si>
    <t>WAHYU</t>
  </si>
  <si>
    <t>D1B2A22P</t>
  </si>
  <si>
    <t>PEMROGAMAN KOMPUTER</t>
  </si>
  <si>
    <t>2022D1B125</t>
  </si>
  <si>
    <t>LALU ZULFANDI SABDA WIRAHMAN</t>
  </si>
  <si>
    <t>2022D1B129</t>
  </si>
  <si>
    <t>MIRZA FAHMI MUAZI</t>
  </si>
  <si>
    <t>2022D1B130</t>
  </si>
  <si>
    <t>MUH. FAIQUL IKHSAN</t>
  </si>
  <si>
    <t>2022D1B131</t>
  </si>
  <si>
    <t>MUHAMAD ARIL</t>
  </si>
  <si>
    <t>2022D1B132</t>
  </si>
  <si>
    <t>MUHAMAD ZALIL ILHAM</t>
  </si>
  <si>
    <t>2022D1B133</t>
  </si>
  <si>
    <t>MUHAMMAD ARLANGGA</t>
  </si>
  <si>
    <t>2022D1B134</t>
  </si>
  <si>
    <t>MUHAMMAD GAZWAN AL GIFFARI</t>
  </si>
  <si>
    <t>2022D1B137</t>
  </si>
  <si>
    <t>RESTU ANGGARA</t>
  </si>
  <si>
    <t>2022D1B138</t>
  </si>
  <si>
    <t>RIKO ARDIANSYAH</t>
  </si>
  <si>
    <t>2022D1B139</t>
  </si>
  <si>
    <t>RIZQI MUSTOFA AHMAD</t>
  </si>
  <si>
    <t>2022D1B140</t>
  </si>
  <si>
    <t>SAIFUDIN ANSARI</t>
  </si>
  <si>
    <t>2022D1B141</t>
  </si>
  <si>
    <t>SITI MUSTIKA SARI</t>
  </si>
  <si>
    <t>D1B2A22p</t>
  </si>
  <si>
    <t>2022D1B142</t>
  </si>
  <si>
    <t>SOFYAN ALADI</t>
  </si>
  <si>
    <t>2022D1B143</t>
  </si>
  <si>
    <t>SYARIF HIDAYATULLOH</t>
  </si>
  <si>
    <t>2022D1B144</t>
  </si>
  <si>
    <t>ZIADUL ULUM</t>
  </si>
  <si>
    <t>2022D1B148</t>
  </si>
  <si>
    <t>A'ADZAN</t>
  </si>
  <si>
    <t>2022D1B149</t>
  </si>
  <si>
    <t>AINUN VIRA NABILA</t>
  </si>
  <si>
    <t>2022D1B150</t>
  </si>
  <si>
    <t>AL MUZANY</t>
  </si>
  <si>
    <t>2022D1B153</t>
  </si>
  <si>
    <t>DWINA JANUARTY PASYA PUTRI</t>
  </si>
  <si>
    <t>2022D1B154</t>
  </si>
  <si>
    <t>FITRIANA</t>
  </si>
  <si>
    <t>2022D1B155</t>
  </si>
  <si>
    <t>HAULIDA ISNAINI</t>
  </si>
  <si>
    <t>2022D1B156</t>
  </si>
  <si>
    <t>HENDERIK KHARISMA FREDIKA</t>
  </si>
  <si>
    <t>2022D1B157</t>
  </si>
  <si>
    <t>HERAWATI SASMITA</t>
  </si>
  <si>
    <t>2022D1B158</t>
  </si>
  <si>
    <t>HURUN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</si>
</sst>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B1" zoomScale="90" zoomScaleNormal="90" workbookViewId="0">
      <pane xSplit="5130" ySplit="1335" topLeftCell="G4" activePane="bottomRight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148994</v>
      </c>
      <c r="E5" s="1" t="s">
        <v>17</v>
      </c>
      <c r="F5" s="1" t="s">
        <v>18</v>
      </c>
      <c r="G5" s="6">
        <f>AVERAGE(93.33,90)</f>
        <v>91.664999999999992</v>
      </c>
      <c r="H5" s="6">
        <v>72.5</v>
      </c>
      <c r="I5" s="6"/>
      <c r="J5" s="6"/>
      <c r="K5" s="6">
        <v>25</v>
      </c>
      <c r="L5" s="6">
        <v>25</v>
      </c>
      <c r="M5" s="1">
        <f t="shared" ref="M5:M29" si="0">G5*$G$4 + H5*$H$4 + I5*$I$4 + J5*$J$4 + K5*$K$4 + L5*$L$4</f>
        <v>52.582999999999998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146013</v>
      </c>
      <c r="E6" s="1" t="s">
        <v>17</v>
      </c>
      <c r="F6" s="1" t="s">
        <v>18</v>
      </c>
      <c r="G6" s="6">
        <f>AVERAGE(93.33,90)</f>
        <v>91.664999999999992</v>
      </c>
      <c r="H6" s="6">
        <v>67.5</v>
      </c>
      <c r="I6" s="6"/>
      <c r="J6" s="6"/>
      <c r="K6" s="6">
        <v>20</v>
      </c>
      <c r="L6" s="6">
        <v>25</v>
      </c>
      <c r="M6" s="1">
        <f t="shared" si="0"/>
        <v>49.832999999999998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147825</v>
      </c>
      <c r="E7" s="1" t="s">
        <v>17</v>
      </c>
      <c r="F7" s="1" t="s">
        <v>18</v>
      </c>
      <c r="G7" s="6">
        <f>AVERAGE(66.67,70)</f>
        <v>68.335000000000008</v>
      </c>
      <c r="H7" s="6">
        <v>65</v>
      </c>
      <c r="I7" s="6"/>
      <c r="J7" s="6"/>
      <c r="K7" s="6">
        <v>26</v>
      </c>
      <c r="L7" s="6">
        <v>50</v>
      </c>
      <c r="M7" s="1">
        <f t="shared" si="0"/>
        <v>52.167000000000002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146175</v>
      </c>
      <c r="E8" s="1" t="s">
        <v>17</v>
      </c>
      <c r="F8" s="1" t="s">
        <v>18</v>
      </c>
      <c r="G8" s="6">
        <f>AVERAGE(66.67,70)</f>
        <v>68.335000000000008</v>
      </c>
      <c r="H8" s="6">
        <v>65</v>
      </c>
      <c r="I8" s="6"/>
      <c r="J8" s="6"/>
      <c r="K8" s="6">
        <v>33</v>
      </c>
      <c r="L8" s="6">
        <v>40</v>
      </c>
      <c r="M8" s="1">
        <f t="shared" si="0"/>
        <v>51.417000000000002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147605</v>
      </c>
      <c r="E9" s="1" t="s">
        <v>17</v>
      </c>
      <c r="F9" s="1" t="s">
        <v>18</v>
      </c>
      <c r="G9" s="6">
        <f>AVERAGE(80,90)</f>
        <v>85</v>
      </c>
      <c r="H9" s="6">
        <v>60</v>
      </c>
      <c r="I9" s="6"/>
      <c r="J9" s="6"/>
      <c r="K9" s="6">
        <v>16</v>
      </c>
      <c r="L9" s="6">
        <v>25</v>
      </c>
      <c r="M9" s="1">
        <f t="shared" si="0"/>
        <v>45.25</v>
      </c>
      <c r="N9" s="1" t="str">
        <f t="shared" si="1"/>
        <v>D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149058</v>
      </c>
      <c r="E10" s="1" t="s">
        <v>17</v>
      </c>
      <c r="F10" s="1" t="s">
        <v>18</v>
      </c>
      <c r="G10" s="6">
        <f>AVERAGE(66.67,70)</f>
        <v>68.335000000000008</v>
      </c>
      <c r="H10" s="6">
        <v>35</v>
      </c>
      <c r="I10" s="6"/>
      <c r="J10" s="6"/>
      <c r="K10" s="6">
        <v>19</v>
      </c>
      <c r="L10" s="6">
        <v>0</v>
      </c>
      <c r="M10" s="1">
        <f t="shared" si="0"/>
        <v>28.917000000000002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147045</v>
      </c>
      <c r="E11" s="1" t="s">
        <v>17</v>
      </c>
      <c r="F11" s="1" t="s">
        <v>18</v>
      </c>
      <c r="G11" s="6">
        <f>AVERAGE(73.33,80)</f>
        <v>76.664999999999992</v>
      </c>
      <c r="H11" s="6">
        <v>65</v>
      </c>
      <c r="I11" s="6"/>
      <c r="J11" s="6"/>
      <c r="K11" s="6">
        <v>24</v>
      </c>
      <c r="L11" s="6">
        <v>25</v>
      </c>
      <c r="M11" s="1">
        <f t="shared" si="0"/>
        <v>47.082999999999998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147310</v>
      </c>
      <c r="E12" s="1" t="s">
        <v>17</v>
      </c>
      <c r="F12" s="1" t="s">
        <v>18</v>
      </c>
      <c r="G12" s="6">
        <v>1</v>
      </c>
      <c r="H12" s="6">
        <v>1</v>
      </c>
      <c r="I12" s="6"/>
      <c r="J12" s="6"/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147286</v>
      </c>
      <c r="E13" s="1" t="s">
        <v>17</v>
      </c>
      <c r="F13" s="1" t="s">
        <v>18</v>
      </c>
      <c r="G13" s="6">
        <f>AVERAGE(93.33,90)</f>
        <v>91.664999999999992</v>
      </c>
      <c r="H13" s="6">
        <v>67.5</v>
      </c>
      <c r="I13" s="6"/>
      <c r="J13" s="6"/>
      <c r="K13" s="6">
        <v>29</v>
      </c>
      <c r="L13" s="6">
        <v>35</v>
      </c>
      <c r="M13" s="1">
        <f t="shared" si="0"/>
        <v>54.582999999999998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146329</v>
      </c>
      <c r="E14" s="1" t="s">
        <v>17</v>
      </c>
      <c r="F14" s="1" t="s">
        <v>18</v>
      </c>
      <c r="G14" s="6">
        <f>AVERAGE(93.33,90)</f>
        <v>91.664999999999992</v>
      </c>
      <c r="H14" s="6">
        <v>72.5</v>
      </c>
      <c r="I14" s="6"/>
      <c r="J14" s="6"/>
      <c r="K14" s="6">
        <v>25</v>
      </c>
      <c r="L14" s="6">
        <v>35</v>
      </c>
      <c r="M14" s="1">
        <f t="shared" si="0"/>
        <v>55.082999999999998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145382</v>
      </c>
      <c r="E15" s="1" t="s">
        <v>17</v>
      </c>
      <c r="F15" s="1" t="s">
        <v>18</v>
      </c>
      <c r="G15" s="6">
        <f>AVERAGE(93.33,90)</f>
        <v>91.664999999999992</v>
      </c>
      <c r="H15" s="6">
        <v>67.5</v>
      </c>
      <c r="I15" s="6"/>
      <c r="J15" s="6"/>
      <c r="K15" s="6">
        <v>19</v>
      </c>
      <c r="L15" s="6">
        <v>35</v>
      </c>
      <c r="M15" s="1">
        <f t="shared" si="0"/>
        <v>52.082999999999998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147257</v>
      </c>
      <c r="E16" s="1" t="s">
        <v>17</v>
      </c>
      <c r="F16" s="1" t="s">
        <v>18</v>
      </c>
      <c r="G16" s="6">
        <f>AVERAGE(80,90)</f>
        <v>85</v>
      </c>
      <c r="H16" s="6">
        <v>65</v>
      </c>
      <c r="I16" s="6"/>
      <c r="J16" s="6"/>
      <c r="K16" s="6">
        <v>35</v>
      </c>
      <c r="L16" s="6">
        <v>25</v>
      </c>
      <c r="M16" s="1">
        <f t="shared" si="0"/>
        <v>51.5</v>
      </c>
      <c r="N16" s="1" t="str">
        <f t="shared" si="1"/>
        <v>C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147821</v>
      </c>
      <c r="E17" s="1" t="s">
        <v>43</v>
      </c>
      <c r="F17" s="1" t="s">
        <v>18</v>
      </c>
      <c r="G17" s="6">
        <f>AVERAGE(100,100)</f>
        <v>100</v>
      </c>
      <c r="H17" s="6">
        <v>65</v>
      </c>
      <c r="I17" s="6"/>
      <c r="J17" s="6"/>
      <c r="K17" s="6">
        <v>31</v>
      </c>
      <c r="L17" s="6">
        <v>40</v>
      </c>
      <c r="M17" s="1">
        <f t="shared" si="0"/>
        <v>57.25</v>
      </c>
      <c r="N17" s="1" t="str">
        <f t="shared" si="1"/>
        <v>C+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147781</v>
      </c>
      <c r="E18" s="1" t="s">
        <v>17</v>
      </c>
      <c r="F18" s="1" t="s">
        <v>18</v>
      </c>
      <c r="G18" s="6">
        <f>AVERAGE(100,100)</f>
        <v>100</v>
      </c>
      <c r="H18" s="6">
        <v>72.5</v>
      </c>
      <c r="I18" s="6"/>
      <c r="J18" s="6"/>
      <c r="K18" s="6">
        <v>19</v>
      </c>
      <c r="L18" s="6">
        <v>35</v>
      </c>
      <c r="M18" s="1">
        <f t="shared" si="0"/>
        <v>55.25</v>
      </c>
      <c r="N18" s="1" t="str">
        <f t="shared" si="1"/>
        <v>C+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147204</v>
      </c>
      <c r="E19" s="1" t="s">
        <v>17</v>
      </c>
      <c r="F19" s="1" t="s">
        <v>18</v>
      </c>
      <c r="G19" s="6">
        <f>AVERAGE(93.33,90)</f>
        <v>91.664999999999992</v>
      </c>
      <c r="H19" s="6">
        <v>87.5</v>
      </c>
      <c r="I19" s="6"/>
      <c r="J19" s="6"/>
      <c r="K19" s="6">
        <v>25</v>
      </c>
      <c r="L19" s="6">
        <v>40</v>
      </c>
      <c r="M19" s="1">
        <f t="shared" si="0"/>
        <v>60.832999999999998</v>
      </c>
      <c r="N19" s="1" t="str">
        <f t="shared" si="1"/>
        <v>B-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147270</v>
      </c>
      <c r="E20" s="1" t="s">
        <v>17</v>
      </c>
      <c r="F20" s="1" t="s">
        <v>18</v>
      </c>
      <c r="G20" s="6">
        <v>1</v>
      </c>
      <c r="H20" s="6">
        <v>1</v>
      </c>
      <c r="I20" s="6"/>
      <c r="J20" s="6"/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145187</v>
      </c>
      <c r="E21" s="1" t="s">
        <v>17</v>
      </c>
      <c r="F21" s="1" t="s">
        <v>18</v>
      </c>
      <c r="G21" s="6">
        <f>AVERAGE(86.67,90)</f>
        <v>88.335000000000008</v>
      </c>
      <c r="H21" s="6">
        <v>65</v>
      </c>
      <c r="I21" s="6"/>
      <c r="J21" s="6"/>
      <c r="K21" s="6">
        <v>22</v>
      </c>
      <c r="L21" s="6">
        <v>25</v>
      </c>
      <c r="M21" s="1">
        <f t="shared" si="0"/>
        <v>48.917000000000002</v>
      </c>
      <c r="N21" s="1" t="str">
        <f t="shared" si="1"/>
        <v>D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147119</v>
      </c>
      <c r="E22" s="1" t="s">
        <v>17</v>
      </c>
      <c r="F22" s="1" t="s">
        <v>18</v>
      </c>
      <c r="G22" s="6">
        <f>AVERAGE(93.33,90)</f>
        <v>91.664999999999992</v>
      </c>
      <c r="H22" s="6">
        <v>67.5</v>
      </c>
      <c r="I22" s="6"/>
      <c r="J22" s="6"/>
      <c r="K22" s="6">
        <v>22</v>
      </c>
      <c r="L22" s="6">
        <v>25</v>
      </c>
      <c r="M22" s="1">
        <f t="shared" si="0"/>
        <v>50.332999999999998</v>
      </c>
      <c r="N22" s="1" t="str">
        <f t="shared" si="1"/>
        <v>C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148776</v>
      </c>
      <c r="E23" s="1" t="s">
        <v>17</v>
      </c>
      <c r="F23" s="1" t="s">
        <v>18</v>
      </c>
      <c r="G23" s="6">
        <v>1</v>
      </c>
      <c r="H23" s="6">
        <v>1</v>
      </c>
      <c r="I23" s="6"/>
      <c r="J23" s="6"/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147132</v>
      </c>
      <c r="E24" s="1" t="s">
        <v>17</v>
      </c>
      <c r="F24" s="1" t="s">
        <v>18</v>
      </c>
      <c r="G24" s="6">
        <f>AVERAGE(86.67,90)</f>
        <v>88.335000000000008</v>
      </c>
      <c r="H24" s="6">
        <v>65</v>
      </c>
      <c r="I24" s="6"/>
      <c r="J24" s="6"/>
      <c r="K24" s="6">
        <v>23</v>
      </c>
      <c r="L24" s="6">
        <v>30</v>
      </c>
      <c r="M24" s="1">
        <f t="shared" si="0"/>
        <v>50.417000000000002</v>
      </c>
      <c r="N24" s="1" t="str">
        <f t="shared" si="1"/>
        <v>C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145377</v>
      </c>
      <c r="E25" s="1" t="s">
        <v>17</v>
      </c>
      <c r="F25" s="1" t="s">
        <v>18</v>
      </c>
      <c r="G25" s="6">
        <f>AVERAGE(100,100)</f>
        <v>100</v>
      </c>
      <c r="H25" s="6">
        <v>65</v>
      </c>
      <c r="I25" s="6"/>
      <c r="J25" s="6"/>
      <c r="K25" s="6">
        <v>19</v>
      </c>
      <c r="L25" s="6">
        <v>35</v>
      </c>
      <c r="M25" s="1">
        <f t="shared" si="0"/>
        <v>53</v>
      </c>
      <c r="N25" s="1" t="str">
        <f t="shared" si="1"/>
        <v>C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148145</v>
      </c>
      <c r="E26" s="1" t="s">
        <v>17</v>
      </c>
      <c r="F26" s="1" t="s">
        <v>18</v>
      </c>
      <c r="G26" s="6">
        <f>AVERAGE(86.67,90)</f>
        <v>88.335000000000008</v>
      </c>
      <c r="H26" s="6">
        <v>65</v>
      </c>
      <c r="I26" s="6"/>
      <c r="J26" s="6"/>
      <c r="K26" s="6">
        <v>42</v>
      </c>
      <c r="L26" s="6">
        <v>25</v>
      </c>
      <c r="M26" s="1">
        <f t="shared" si="0"/>
        <v>53.917000000000002</v>
      </c>
      <c r="N26" s="1" t="str">
        <f t="shared" si="1"/>
        <v>C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148317</v>
      </c>
      <c r="E27" s="1" t="s">
        <v>17</v>
      </c>
      <c r="F27" s="1" t="s">
        <v>18</v>
      </c>
      <c r="G27" s="6">
        <f>AVERAGE(80,90)</f>
        <v>85</v>
      </c>
      <c r="H27" s="6">
        <v>70</v>
      </c>
      <c r="I27" s="6"/>
      <c r="J27" s="6"/>
      <c r="K27" s="6">
        <v>29</v>
      </c>
      <c r="L27" s="6">
        <v>25</v>
      </c>
      <c r="M27" s="1">
        <f t="shared" si="0"/>
        <v>51.5</v>
      </c>
      <c r="N27" s="1" t="str">
        <f t="shared" si="1"/>
        <v>C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147948</v>
      </c>
      <c r="E28" s="1" t="s">
        <v>17</v>
      </c>
      <c r="F28" s="1" t="s">
        <v>18</v>
      </c>
      <c r="G28" s="6">
        <f>AVERAGE(80,90)</f>
        <v>85</v>
      </c>
      <c r="H28" s="6">
        <v>70</v>
      </c>
      <c r="I28" s="6"/>
      <c r="J28" s="6"/>
      <c r="K28" s="6">
        <v>29</v>
      </c>
      <c r="L28" s="6">
        <v>25</v>
      </c>
      <c r="M28" s="1">
        <f t="shared" si="0"/>
        <v>51.5</v>
      </c>
      <c r="N28" s="1" t="str">
        <f t="shared" si="1"/>
        <v>C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146530</v>
      </c>
      <c r="E29" s="1" t="s">
        <v>17</v>
      </c>
      <c r="F29" s="1" t="s">
        <v>18</v>
      </c>
      <c r="G29" s="6">
        <f>AVERAGE(80,90)</f>
        <v>85</v>
      </c>
      <c r="H29" s="6">
        <v>65</v>
      </c>
      <c r="I29" s="6"/>
      <c r="J29" s="6"/>
      <c r="K29" s="6">
        <v>38</v>
      </c>
      <c r="L29" s="6">
        <v>25</v>
      </c>
      <c r="M29" s="1">
        <f t="shared" si="0"/>
        <v>52.25</v>
      </c>
      <c r="N29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2024-06-24T07:30:26Z</dcterms:created>
  <dcterms:modified xsi:type="dcterms:W3CDTF">2024-06-25T07:08:03Z</dcterms:modified>
  <cp:category>nilai</cp:category>
</cp:coreProperties>
</file>