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C2754615-1A89-4D31-8ECA-0E8B232A0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4" i="1"/>
  <c r="G25" i="1"/>
  <c r="G23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<sst xmlns="http://schemas.openxmlformats.org/spreadsheetml/2006/main" count="127" uniqueCount="73">
  <si>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PEMINDAHAN TANAH MEKANIS (D1B2A30A)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</si>
  <si>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</si>
  <si>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</si>
  <si>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</si>
  <si>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</si>
  <si>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</si>
  <si>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</si>
  <si>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</si>
  <si>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</si>
  <si>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</si>
  <si>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</si>
  <si>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</si>
  <si>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</si>
  <si>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</si>
  <si>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</si>
  <si>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</si>
  <si>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</si>
  <si>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D1B2A30A</t>
  </si>
  <si>
    <t>PEMINDAHAN TANAH MEKANIS</t>
  </si>
  <si>
    <t>2020D1B046</t>
  </si>
  <si>
    <t>BAYU SETIAWAN</t>
  </si>
  <si>
    <t>2020D1B057</t>
  </si>
  <si>
    <t>FAUZAN AZMI</t>
  </si>
  <si>
    <t>2021D1B040</t>
  </si>
  <si>
    <t>DHIDA JOAN LESMANA</t>
  </si>
  <si>
    <t>2021D1B046</t>
  </si>
  <si>
    <t>FAUZI RISKI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</si>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</sst>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U14" sqref="U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32" si="0">G5*$G$4 + H5*$H$4 + I5*$I$4 + J5*$J$4 + K5*$K$4 + L5*$L$4</f>
        <v>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150276</v>
      </c>
      <c r="E7" s="1" t="s">
        <v>17</v>
      </c>
      <c r="F7" s="1" t="s">
        <v>18</v>
      </c>
      <c r="G7" s="6">
        <v>1</v>
      </c>
      <c r="H7" s="6">
        <v>1</v>
      </c>
      <c r="I7" s="6"/>
      <c r="J7" s="6"/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149386</v>
      </c>
      <c r="E8" s="1" t="s">
        <v>17</v>
      </c>
      <c r="F8" s="1" t="s">
        <v>18</v>
      </c>
      <c r="G8" s="6">
        <f>AVERAGE(0,60)</f>
        <v>30</v>
      </c>
      <c r="H8" s="6">
        <v>0</v>
      </c>
      <c r="I8" s="6"/>
      <c r="J8" s="6"/>
      <c r="K8" s="6">
        <v>60</v>
      </c>
      <c r="L8" s="6">
        <v>0</v>
      </c>
      <c r="M8" s="1">
        <f t="shared" si="0"/>
        <v>24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149679</v>
      </c>
      <c r="E9" s="1" t="s">
        <v>17</v>
      </c>
      <c r="F9" s="1" t="s">
        <v>18</v>
      </c>
      <c r="G9" s="6">
        <f>AVERAGE(42.86,60)</f>
        <v>51.43</v>
      </c>
      <c r="H9" s="6">
        <v>0</v>
      </c>
      <c r="I9" s="6"/>
      <c r="J9" s="6"/>
      <c r="K9" s="6">
        <v>0</v>
      </c>
      <c r="L9" s="6">
        <v>40</v>
      </c>
      <c r="M9" s="1">
        <f t="shared" si="0"/>
        <v>22.286000000000001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149801</v>
      </c>
      <c r="E10" s="1" t="s">
        <v>17</v>
      </c>
      <c r="F10" s="1" t="s">
        <v>18</v>
      </c>
      <c r="G10" s="6">
        <f>AVERAGE(71.43,80)</f>
        <v>75.715000000000003</v>
      </c>
      <c r="H10" s="6">
        <v>0</v>
      </c>
      <c r="I10" s="6"/>
      <c r="J10" s="6"/>
      <c r="K10" s="6">
        <v>30</v>
      </c>
      <c r="L10" s="6">
        <v>25</v>
      </c>
      <c r="M10" s="1">
        <f t="shared" si="0"/>
        <v>31.643000000000001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145865</v>
      </c>
      <c r="E11" s="1" t="s">
        <v>17</v>
      </c>
      <c r="F11" s="1" t="s">
        <v>18</v>
      </c>
      <c r="G11" s="6">
        <f>AVERAGE(42.86,60)</f>
        <v>51.43</v>
      </c>
      <c r="H11" s="6">
        <v>0</v>
      </c>
      <c r="I11" s="6"/>
      <c r="J11" s="6"/>
      <c r="K11" s="6">
        <v>50</v>
      </c>
      <c r="L11" s="6">
        <v>0</v>
      </c>
      <c r="M11" s="1">
        <f t="shared" si="0"/>
        <v>25.286000000000001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145495</v>
      </c>
      <c r="E12" s="1" t="s">
        <v>17</v>
      </c>
      <c r="F12" s="1" t="s">
        <v>18</v>
      </c>
      <c r="G12" s="6">
        <f>AVERAGE(100,100)</f>
        <v>100</v>
      </c>
      <c r="H12" s="6">
        <v>47.5</v>
      </c>
      <c r="I12" s="6"/>
      <c r="J12" s="6"/>
      <c r="K12" s="6">
        <v>45</v>
      </c>
      <c r="L12" s="6">
        <v>35</v>
      </c>
      <c r="M12" s="1">
        <f t="shared" si="0"/>
        <v>53.5</v>
      </c>
      <c r="N12" s="1" t="str">
        <f t="shared" si="1"/>
        <v>C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148351</v>
      </c>
      <c r="E13" s="1" t="s">
        <v>17</v>
      </c>
      <c r="F13" s="1" t="s">
        <v>18</v>
      </c>
      <c r="G13" s="6">
        <f>AVERAGE(100,100)</f>
        <v>100</v>
      </c>
      <c r="H13" s="6">
        <v>95</v>
      </c>
      <c r="I13" s="6"/>
      <c r="J13" s="6"/>
      <c r="K13" s="6">
        <v>45</v>
      </c>
      <c r="L13" s="6">
        <v>35</v>
      </c>
      <c r="M13" s="1">
        <f t="shared" si="0"/>
        <v>63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150903</v>
      </c>
      <c r="E14" s="1" t="s">
        <v>17</v>
      </c>
      <c r="F14" s="1" t="s">
        <v>18</v>
      </c>
      <c r="G14" s="6">
        <v>1</v>
      </c>
      <c r="H14" s="6">
        <v>1</v>
      </c>
      <c r="I14" s="6"/>
      <c r="J14" s="6"/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148214</v>
      </c>
      <c r="E15" s="1" t="s">
        <v>17</v>
      </c>
      <c r="F15" s="1" t="s">
        <v>18</v>
      </c>
      <c r="G15" s="6">
        <f>AVERAGE(92.86,90)</f>
        <v>91.43</v>
      </c>
      <c r="H15" s="6">
        <v>47.5</v>
      </c>
      <c r="I15" s="6"/>
      <c r="J15" s="6"/>
      <c r="K15" s="6">
        <v>45</v>
      </c>
      <c r="L15" s="6">
        <v>35</v>
      </c>
      <c r="M15" s="1">
        <f t="shared" si="0"/>
        <v>51.786000000000001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148495</v>
      </c>
      <c r="E16" s="1" t="s">
        <v>17</v>
      </c>
      <c r="F16" s="1" t="s">
        <v>18</v>
      </c>
      <c r="G16" s="6">
        <f>AVERAGE(85.71,90)</f>
        <v>87.85499999999999</v>
      </c>
      <c r="H16" s="6">
        <v>47.5</v>
      </c>
      <c r="I16" s="6"/>
      <c r="J16" s="6"/>
      <c r="K16" s="6">
        <v>45</v>
      </c>
      <c r="L16" s="6">
        <v>35</v>
      </c>
      <c r="M16" s="1">
        <f t="shared" si="0"/>
        <v>51.070999999999998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151034</v>
      </c>
      <c r="E17" s="1" t="s">
        <v>17</v>
      </c>
      <c r="F17" s="1" t="s">
        <v>18</v>
      </c>
      <c r="G17" s="6">
        <f>AVERAGE(0,60)</f>
        <v>30</v>
      </c>
      <c r="H17" s="6">
        <v>0</v>
      </c>
      <c r="I17" s="6"/>
      <c r="J17" s="6"/>
      <c r="K17" s="6">
        <v>30</v>
      </c>
      <c r="L17" s="6">
        <v>0</v>
      </c>
      <c r="M17" s="1">
        <f t="shared" si="0"/>
        <v>15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149233</v>
      </c>
      <c r="E18" s="1" t="s">
        <v>17</v>
      </c>
      <c r="F18" s="1" t="s">
        <v>18</v>
      </c>
      <c r="G18" s="6">
        <f>AVERAGE(42.5,60)</f>
        <v>51.25</v>
      </c>
      <c r="H18" s="6">
        <v>0</v>
      </c>
      <c r="I18" s="6"/>
      <c r="J18" s="6"/>
      <c r="K18" s="6">
        <v>55</v>
      </c>
      <c r="L18" s="6">
        <v>50</v>
      </c>
      <c r="M18" s="1">
        <f t="shared" si="0"/>
        <v>41.75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148335</v>
      </c>
      <c r="E19" s="1" t="s">
        <v>17</v>
      </c>
      <c r="F19" s="1" t="s">
        <v>18</v>
      </c>
      <c r="G19" s="6">
        <f>AVERAGE(42.86,60)</f>
        <v>51.43</v>
      </c>
      <c r="H19" s="6">
        <v>0</v>
      </c>
      <c r="I19" s="6"/>
      <c r="J19" s="6"/>
      <c r="K19" s="6">
        <v>0</v>
      </c>
      <c r="L19" s="6">
        <v>0</v>
      </c>
      <c r="M19" s="1">
        <f t="shared" si="0"/>
        <v>10.286000000000001</v>
      </c>
      <c r="N19" s="1" t="str">
        <f t="shared" si="1"/>
        <v>E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145616</v>
      </c>
      <c r="E20" s="1" t="s">
        <v>17</v>
      </c>
      <c r="F20" s="1" t="s">
        <v>18</v>
      </c>
      <c r="G20" s="6">
        <f>AVERAGE(85.71,90)</f>
        <v>87.85499999999999</v>
      </c>
      <c r="H20" s="6">
        <v>47.5</v>
      </c>
      <c r="I20" s="6"/>
      <c r="J20" s="6"/>
      <c r="K20" s="6">
        <v>75</v>
      </c>
      <c r="L20" s="6">
        <v>45</v>
      </c>
      <c r="M20" s="1">
        <f t="shared" si="0"/>
        <v>63.070999999999998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145884</v>
      </c>
      <c r="E21" s="1" t="s">
        <v>17</v>
      </c>
      <c r="F21" s="1" t="s">
        <v>18</v>
      </c>
      <c r="G21" s="6">
        <f>AVERAGE(92.86,90)</f>
        <v>91.43</v>
      </c>
      <c r="H21" s="6">
        <v>95</v>
      </c>
      <c r="I21" s="6"/>
      <c r="J21" s="6"/>
      <c r="K21" s="6">
        <v>42</v>
      </c>
      <c r="L21" s="6">
        <v>45</v>
      </c>
      <c r="M21" s="1">
        <f t="shared" si="0"/>
        <v>63.386000000000003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150962</v>
      </c>
      <c r="E22" s="1" t="s">
        <v>17</v>
      </c>
      <c r="F22" s="1" t="s">
        <v>18</v>
      </c>
      <c r="G22" s="6">
        <v>1</v>
      </c>
      <c r="H22" s="6">
        <v>1</v>
      </c>
      <c r="I22" s="6"/>
      <c r="J22" s="6"/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145741</v>
      </c>
      <c r="E23" s="1" t="s">
        <v>17</v>
      </c>
      <c r="F23" s="1" t="s">
        <v>18</v>
      </c>
      <c r="G23" s="6">
        <f>AVERAGE(78.57,80)</f>
        <v>79.284999999999997</v>
      </c>
      <c r="H23" s="6">
        <v>0</v>
      </c>
      <c r="I23" s="6"/>
      <c r="J23" s="6"/>
      <c r="K23" s="6">
        <v>30</v>
      </c>
      <c r="L23" s="6">
        <v>25</v>
      </c>
      <c r="M23" s="1">
        <f t="shared" si="0"/>
        <v>32.356999999999999</v>
      </c>
      <c r="N23" s="1" t="str">
        <f t="shared" si="1"/>
        <v>D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150452</v>
      </c>
      <c r="E24" s="1" t="s">
        <v>17</v>
      </c>
      <c r="F24" s="1" t="s">
        <v>18</v>
      </c>
      <c r="G24" s="6">
        <f>AVERAGE(28.57,60)</f>
        <v>44.284999999999997</v>
      </c>
      <c r="H24" s="6">
        <v>0</v>
      </c>
      <c r="I24" s="6"/>
      <c r="J24" s="6"/>
      <c r="K24" s="6">
        <v>0</v>
      </c>
      <c r="L24" s="6">
        <v>40</v>
      </c>
      <c r="M24" s="1">
        <f t="shared" si="0"/>
        <v>20.856999999999999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148394</v>
      </c>
      <c r="E25" s="1" t="s">
        <v>17</v>
      </c>
      <c r="F25" s="1" t="s">
        <v>18</v>
      </c>
      <c r="G25" s="6">
        <f>AVERAGE(100,100)</f>
        <v>100</v>
      </c>
      <c r="H25" s="6">
        <v>95</v>
      </c>
      <c r="I25" s="6"/>
      <c r="J25" s="6"/>
      <c r="K25" s="6">
        <v>50</v>
      </c>
      <c r="L25" s="6">
        <v>65</v>
      </c>
      <c r="M25" s="1">
        <f t="shared" si="0"/>
        <v>73.5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150048</v>
      </c>
      <c r="E26" s="1" t="s">
        <v>17</v>
      </c>
      <c r="F26" s="1" t="s">
        <v>18</v>
      </c>
      <c r="G26" s="6">
        <f>AVERAGE(35.71,60)</f>
        <v>47.855000000000004</v>
      </c>
      <c r="H26" s="6">
        <v>0</v>
      </c>
      <c r="I26" s="6"/>
      <c r="J26" s="6"/>
      <c r="K26" s="6">
        <v>30</v>
      </c>
      <c r="L26" s="6">
        <v>45</v>
      </c>
      <c r="M26" s="1">
        <f t="shared" si="0"/>
        <v>32.070999999999998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147713</v>
      </c>
      <c r="E27" s="1" t="s">
        <v>17</v>
      </c>
      <c r="F27" s="1" t="s">
        <v>18</v>
      </c>
      <c r="G27" s="6">
        <f>AVERAGE(35.71,60)</f>
        <v>47.855000000000004</v>
      </c>
      <c r="H27" s="6">
        <v>0</v>
      </c>
      <c r="I27" s="6"/>
      <c r="J27" s="6"/>
      <c r="K27" s="6">
        <v>50</v>
      </c>
      <c r="L27" s="6">
        <v>40</v>
      </c>
      <c r="M27" s="1">
        <f t="shared" si="0"/>
        <v>36.570999999999998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151132</v>
      </c>
      <c r="E28" s="1" t="s">
        <v>17</v>
      </c>
      <c r="F28" s="1" t="s">
        <v>18</v>
      </c>
      <c r="G28" s="6">
        <f>AVERAGE(0,60)</f>
        <v>30</v>
      </c>
      <c r="H28" s="6">
        <v>0</v>
      </c>
      <c r="I28" s="6"/>
      <c r="J28" s="6"/>
      <c r="K28" s="6">
        <v>0</v>
      </c>
      <c r="L28" s="6">
        <v>55</v>
      </c>
      <c r="M28" s="1">
        <f t="shared" si="0"/>
        <v>22.5</v>
      </c>
      <c r="N28" s="1" t="str">
        <f t="shared" si="1"/>
        <v>E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146040</v>
      </c>
      <c r="E29" s="1" t="s">
        <v>17</v>
      </c>
      <c r="F29" s="1" t="s">
        <v>18</v>
      </c>
      <c r="G29" s="6">
        <f>AVERAGE(78.57,80)</f>
        <v>79.284999999999997</v>
      </c>
      <c r="H29" s="6">
        <v>0</v>
      </c>
      <c r="I29" s="6"/>
      <c r="J29" s="6"/>
      <c r="K29" s="6">
        <v>55</v>
      </c>
      <c r="L29" s="6">
        <v>30</v>
      </c>
      <c r="M29" s="1">
        <f t="shared" si="0"/>
        <v>41.356999999999999</v>
      </c>
      <c r="N29" s="1" t="str">
        <f t="shared" si="1"/>
        <v>D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146050</v>
      </c>
      <c r="E30" s="1" t="s">
        <v>17</v>
      </c>
      <c r="F30" s="1" t="s">
        <v>18</v>
      </c>
      <c r="G30" s="6">
        <f>AVERAGE(50,60)</f>
        <v>55</v>
      </c>
      <c r="H30" s="6">
        <v>0</v>
      </c>
      <c r="I30" s="6"/>
      <c r="J30" s="6"/>
      <c r="K30" s="6">
        <v>55</v>
      </c>
      <c r="L30" s="6">
        <v>40</v>
      </c>
      <c r="M30" s="1">
        <f t="shared" si="0"/>
        <v>39.5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146124</v>
      </c>
      <c r="E31" s="1" t="s">
        <v>17</v>
      </c>
      <c r="F31" s="1" t="s">
        <v>18</v>
      </c>
      <c r="G31" s="6">
        <f>AVERAGE(92.86,90)</f>
        <v>91.43</v>
      </c>
      <c r="H31" s="6">
        <v>95</v>
      </c>
      <c r="I31" s="6"/>
      <c r="J31" s="6"/>
      <c r="K31" s="6">
        <v>45</v>
      </c>
      <c r="L31" s="6">
        <v>50</v>
      </c>
      <c r="M31" s="1">
        <f t="shared" si="0"/>
        <v>65.786000000000001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149256</v>
      </c>
      <c r="E32" s="1" t="s">
        <v>17</v>
      </c>
      <c r="F32" s="1" t="s">
        <v>18</v>
      </c>
      <c r="G32" s="6">
        <f>AVERAGE(71.43,80)</f>
        <v>75.715000000000003</v>
      </c>
      <c r="H32" s="6">
        <v>47.5</v>
      </c>
      <c r="I32" s="6"/>
      <c r="J32" s="6"/>
      <c r="K32" s="6">
        <v>60</v>
      </c>
      <c r="L32" s="6">
        <v>40</v>
      </c>
      <c r="M32" s="1">
        <f t="shared" si="0"/>
        <v>54.643000000000001</v>
      </c>
      <c r="N32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2024-06-24T07:26:14Z</dcterms:created>
  <dcterms:modified xsi:type="dcterms:W3CDTF">2024-06-27T03:14:47Z</dcterms:modified>
  <cp:category>nilai</cp:category>
</cp:coreProperties>
</file>