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Structure="1"/>
  <bookViews>
    <workbookView xWindow="-105" yWindow="-105" windowWidth="12240" windowHeight="9240" activeTab="2"/>
  </bookViews>
  <sheets>
    <sheet name="RPS" sheetId="1" r:id="rId1"/>
    <sheet name="Komponen" sheetId="2" r:id="rId2"/>
    <sheet name="Nilai Akhir" sheetId="3" r:id="rId3"/>
    <sheet name="Skala Nilai" sheetId="4" r:id="rId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"/>
  <c r="K20" s="1"/>
  <c r="L20" s="1"/>
  <c r="J21"/>
  <c r="K21" s="1"/>
  <c r="L21" s="1"/>
  <c r="J22"/>
  <c r="K22" s="1"/>
  <c r="L22" s="1"/>
  <c r="J23"/>
  <c r="K23" s="1"/>
  <c r="L23" s="1"/>
  <c r="J24"/>
  <c r="K24" s="1"/>
  <c r="L24" s="1"/>
  <c r="J25"/>
  <c r="K25" s="1"/>
  <c r="L25" s="1"/>
  <c r="J26"/>
  <c r="K26" s="1"/>
  <c r="L26" s="1"/>
  <c r="J27"/>
  <c r="K27" s="1"/>
  <c r="L27" s="1"/>
  <c r="J28"/>
  <c r="K28" s="1"/>
  <c r="L28" s="1"/>
  <c r="J29"/>
  <c r="K29" s="1"/>
  <c r="L29" s="1"/>
  <c r="J30"/>
  <c r="K30" s="1"/>
  <c r="L30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J36"/>
  <c r="K36" s="1"/>
  <c r="L36" s="1"/>
  <c r="J37"/>
  <c r="K37" s="1"/>
  <c r="L37" s="1"/>
  <c r="J38"/>
  <c r="K38" s="1"/>
  <c r="L38" s="1"/>
  <c r="J39"/>
  <c r="K39" s="1"/>
  <c r="L39" s="1"/>
  <c r="J40"/>
  <c r="K40" s="1"/>
  <c r="L40" s="1"/>
  <c r="J41"/>
  <c r="K41" s="1"/>
  <c r="L41" s="1"/>
  <c r="J42"/>
  <c r="K42" s="1"/>
  <c r="L42" s="1"/>
  <c r="J43"/>
  <c r="K43" s="1"/>
  <c r="L43" s="1"/>
  <c r="J44"/>
  <c r="K44" s="1"/>
  <c r="L44" s="1"/>
  <c r="J45"/>
  <c r="K45"/>
  <c r="L45" s="1"/>
  <c r="J46"/>
  <c r="K46" s="1"/>
  <c r="L46" s="1"/>
  <c r="J47"/>
  <c r="K47" s="1"/>
  <c r="L47" s="1"/>
  <c r="J48"/>
  <c r="K48" s="1"/>
  <c r="L48" s="1"/>
  <c r="J49"/>
  <c r="K49" s="1"/>
  <c r="L49" s="1"/>
  <c r="J50"/>
  <c r="K50" s="1"/>
  <c r="L50" s="1"/>
  <c r="J51"/>
  <c r="K51" s="1"/>
  <c r="L51" s="1"/>
  <c r="J52"/>
  <c r="K52" s="1"/>
  <c r="L52" s="1"/>
  <c r="J53"/>
  <c r="K53" s="1"/>
  <c r="L53" s="1"/>
  <c r="J54"/>
  <c r="K54" s="1"/>
  <c r="L54" s="1"/>
  <c r="J55"/>
  <c r="K55" s="1"/>
  <c r="L55" s="1"/>
  <c r="J56"/>
  <c r="K56" s="1"/>
  <c r="L56" s="1"/>
  <c r="J57"/>
  <c r="K57" s="1"/>
  <c r="L57" s="1"/>
  <c r="J58"/>
  <c r="K58" s="1"/>
  <c r="L58" s="1"/>
  <c r="J59"/>
  <c r="K59" s="1"/>
  <c r="L59" s="1"/>
  <c r="J60"/>
  <c r="K60"/>
  <c r="L60" s="1"/>
  <c r="J61"/>
  <c r="K61" s="1"/>
  <c r="L61" s="1"/>
  <c r="J62"/>
  <c r="K62" s="1"/>
  <c r="L62" s="1"/>
  <c r="J63"/>
  <c r="K63" s="1"/>
  <c r="L63" s="1"/>
  <c r="J64"/>
  <c r="K64" s="1"/>
  <c r="L64" s="1"/>
  <c r="J65"/>
  <c r="K65" s="1"/>
  <c r="L65" s="1"/>
  <c r="J66"/>
  <c r="K66" s="1"/>
  <c r="L66" s="1"/>
  <c r="J67"/>
  <c r="K67" s="1"/>
  <c r="L67" s="1"/>
  <c r="J68"/>
  <c r="K68" s="1"/>
  <c r="L68" s="1"/>
  <c r="J69"/>
  <c r="K69" s="1"/>
  <c r="L69" s="1"/>
  <c r="J70"/>
  <c r="K70" s="1"/>
  <c r="L70" s="1"/>
  <c r="J71"/>
  <c r="K71" s="1"/>
  <c r="L71" s="1"/>
  <c r="J72"/>
  <c r="K72" s="1"/>
  <c r="L72" s="1"/>
  <c r="J73"/>
  <c r="K73" s="1"/>
  <c r="L73" s="1"/>
  <c r="J74"/>
  <c r="K74" s="1"/>
  <c r="L74" s="1"/>
  <c r="J75"/>
  <c r="K75" s="1"/>
  <c r="L75" s="1"/>
  <c r="J76"/>
  <c r="K76" s="1"/>
  <c r="L76" s="1"/>
  <c r="J77"/>
  <c r="K77" s="1"/>
  <c r="L77" s="1"/>
  <c r="J78"/>
  <c r="K78" s="1"/>
  <c r="L78" s="1"/>
  <c r="J79"/>
  <c r="K79" s="1"/>
  <c r="L79" s="1"/>
  <c r="J80"/>
  <c r="K80" s="1"/>
  <c r="L80" s="1"/>
  <c r="J81"/>
  <c r="K81" s="1"/>
  <c r="L81" s="1"/>
  <c r="J82"/>
  <c r="K82" s="1"/>
  <c r="L82" s="1"/>
  <c r="J83"/>
  <c r="K83" s="1"/>
  <c r="L83" s="1"/>
  <c r="J84"/>
  <c r="K84" s="1"/>
  <c r="L84" s="1"/>
  <c r="J85"/>
  <c r="K85" s="1"/>
  <c r="L85" s="1"/>
  <c r="J86"/>
  <c r="K86" s="1"/>
  <c r="L86" s="1"/>
  <c r="J87"/>
  <c r="K87" s="1"/>
  <c r="L87" s="1"/>
  <c r="J88"/>
  <c r="K88" s="1"/>
  <c r="L88" s="1"/>
  <c r="J89"/>
  <c r="K89" s="1"/>
  <c r="L89" s="1"/>
  <c r="J90"/>
  <c r="K90" s="1"/>
  <c r="L90" s="1"/>
  <c r="J91"/>
  <c r="K91" s="1"/>
  <c r="L91" s="1"/>
  <c r="J92"/>
  <c r="K92" s="1"/>
  <c r="L92" s="1"/>
  <c r="J93"/>
  <c r="K93" s="1"/>
  <c r="L93" s="1"/>
  <c r="J94"/>
  <c r="K94" s="1"/>
  <c r="L94" s="1"/>
  <c r="J95"/>
  <c r="K95" s="1"/>
  <c r="L95" s="1"/>
  <c r="J96"/>
  <c r="K96" s="1"/>
  <c r="L96" s="1"/>
  <c r="J97"/>
  <c r="K97" s="1"/>
  <c r="L97" s="1"/>
  <c r="J98"/>
  <c r="K98" s="1"/>
  <c r="L98" s="1"/>
  <c r="J99"/>
  <c r="K99" s="1"/>
  <c r="L99" s="1"/>
  <c r="J100"/>
  <c r="K100" s="1"/>
  <c r="L100" s="1"/>
  <c r="J101"/>
  <c r="K101" s="1"/>
  <c r="L101" s="1"/>
  <c r="J102"/>
  <c r="K102" s="1"/>
  <c r="L102" s="1"/>
  <c r="J103"/>
  <c r="K103" s="1"/>
  <c r="L103" s="1"/>
  <c r="J104"/>
  <c r="K104" s="1"/>
  <c r="L104" s="1"/>
  <c r="J105"/>
  <c r="K105" s="1"/>
  <c r="L105" s="1"/>
  <c r="J106"/>
  <c r="K106" s="1"/>
  <c r="L106" s="1"/>
  <c r="J107"/>
  <c r="K107" s="1"/>
  <c r="L107" s="1"/>
  <c r="J108"/>
  <c r="K108" s="1"/>
  <c r="L108" s="1"/>
  <c r="J109"/>
  <c r="K109" s="1"/>
  <c r="L109" s="1"/>
  <c r="J110"/>
  <c r="K110" s="1"/>
  <c r="L110" s="1"/>
  <c r="J111"/>
  <c r="K111" s="1"/>
  <c r="L111" s="1"/>
  <c r="J112"/>
  <c r="K112" s="1"/>
  <c r="L112" s="1"/>
  <c r="J113"/>
  <c r="K113" s="1"/>
  <c r="L113" s="1"/>
  <c r="J114"/>
  <c r="K114" s="1"/>
  <c r="L114" s="1"/>
  <c r="J115"/>
  <c r="K115" s="1"/>
  <c r="L115" s="1"/>
  <c r="J116"/>
  <c r="K116" s="1"/>
  <c r="L116" s="1"/>
  <c r="J117"/>
  <c r="K117" s="1"/>
  <c r="L117" s="1"/>
  <c r="J118"/>
  <c r="K118" s="1"/>
  <c r="L118" s="1"/>
  <c r="J119"/>
  <c r="K119" s="1"/>
  <c r="L119" s="1"/>
  <c r="J120"/>
  <c r="K120" s="1"/>
  <c r="L120" s="1"/>
  <c r="J121"/>
  <c r="K121" s="1"/>
  <c r="L121" s="1"/>
  <c r="J122"/>
  <c r="K122" s="1"/>
  <c r="L122" s="1"/>
  <c r="J123"/>
  <c r="K123" s="1"/>
  <c r="L123" s="1"/>
  <c r="J124"/>
  <c r="K124" s="1"/>
  <c r="L124" s="1"/>
  <c r="J125"/>
  <c r="K125" s="1"/>
  <c r="L125" s="1"/>
  <c r="J126"/>
  <c r="K126" s="1"/>
  <c r="L126" s="1"/>
  <c r="J127"/>
  <c r="K127" s="1"/>
  <c r="L127" s="1"/>
  <c r="J128"/>
  <c r="K128" s="1"/>
  <c r="L128" s="1"/>
  <c r="J129"/>
  <c r="K129" s="1"/>
  <c r="L129" s="1"/>
  <c r="J130"/>
  <c r="K130" s="1"/>
  <c r="L130" s="1"/>
  <c r="J131"/>
  <c r="K131" s="1"/>
  <c r="L131" s="1"/>
  <c r="J132"/>
  <c r="K132" s="1"/>
  <c r="L132" s="1"/>
  <c r="J133"/>
  <c r="K133" s="1"/>
  <c r="L133" s="1"/>
  <c r="J134"/>
  <c r="K134" s="1"/>
  <c r="L134" s="1"/>
  <c r="J135"/>
  <c r="K135" s="1"/>
  <c r="L135" s="1"/>
  <c r="J136"/>
  <c r="K136" s="1"/>
  <c r="L136" s="1"/>
  <c r="J137"/>
  <c r="K137" s="1"/>
  <c r="L137" s="1"/>
  <c r="J138"/>
  <c r="K138" s="1"/>
  <c r="L138" s="1"/>
  <c r="J139"/>
  <c r="K139" s="1"/>
  <c r="L139" s="1"/>
  <c r="J140"/>
  <c r="K140" s="1"/>
  <c r="L140" s="1"/>
  <c r="J141"/>
  <c r="K141" s="1"/>
  <c r="L141" s="1"/>
  <c r="J142"/>
  <c r="K142" s="1"/>
  <c r="L142" s="1"/>
  <c r="J143"/>
  <c r="K143" s="1"/>
  <c r="L143" s="1"/>
  <c r="J144"/>
  <c r="K144" s="1"/>
  <c r="L144" s="1"/>
  <c r="J145"/>
  <c r="K145" s="1"/>
  <c r="L145" s="1"/>
  <c r="J146"/>
  <c r="K146" s="1"/>
  <c r="L146" s="1"/>
  <c r="J147"/>
  <c r="K147" s="1"/>
  <c r="L147" s="1"/>
  <c r="J148"/>
  <c r="K148" s="1"/>
  <c r="L148" s="1"/>
  <c r="J149"/>
  <c r="K149" s="1"/>
  <c r="L149" s="1"/>
  <c r="J150"/>
  <c r="K150" s="1"/>
  <c r="L150" s="1"/>
  <c r="J151"/>
  <c r="K151" s="1"/>
  <c r="L151" s="1"/>
  <c r="J152"/>
  <c r="K152" s="1"/>
  <c r="L152" s="1"/>
  <c r="J153"/>
  <c r="K153" s="1"/>
  <c r="L153" s="1"/>
  <c r="J154"/>
  <c r="K154" s="1"/>
  <c r="L154" s="1"/>
  <c r="J155"/>
  <c r="K155" s="1"/>
  <c r="L155" s="1"/>
  <c r="J156"/>
  <c r="K156" s="1"/>
  <c r="L156" s="1"/>
  <c r="J157"/>
  <c r="K157" s="1"/>
  <c r="L157" s="1"/>
  <c r="J158"/>
  <c r="K158" s="1"/>
  <c r="L158" s="1"/>
  <c r="J159"/>
  <c r="K159" s="1"/>
  <c r="L159" s="1"/>
  <c r="J160"/>
  <c r="K160" s="1"/>
  <c r="L160" s="1"/>
  <c r="J161"/>
  <c r="K161" s="1"/>
  <c r="L161" s="1"/>
  <c r="J162"/>
  <c r="K162" s="1"/>
  <c r="L162" s="1"/>
  <c r="J163"/>
  <c r="K163" s="1"/>
  <c r="L163" s="1"/>
  <c r="J164"/>
  <c r="K164" s="1"/>
  <c r="L164" s="1"/>
  <c r="J165"/>
  <c r="K165" s="1"/>
  <c r="L165" s="1"/>
  <c r="J166"/>
  <c r="K166" s="1"/>
  <c r="L166" s="1"/>
  <c r="J167"/>
  <c r="K167" s="1"/>
  <c r="L167" s="1"/>
  <c r="J168"/>
  <c r="K168" s="1"/>
  <c r="L168" s="1"/>
  <c r="J169"/>
  <c r="K169" s="1"/>
  <c r="L169" s="1"/>
  <c r="J170"/>
  <c r="K170" s="1"/>
  <c r="L170" s="1"/>
  <c r="J171"/>
  <c r="K171" s="1"/>
  <c r="L171" s="1"/>
  <c r="J172"/>
  <c r="K172" s="1"/>
  <c r="L172" s="1"/>
  <c r="J173"/>
  <c r="K173" s="1"/>
  <c r="L173" s="1"/>
  <c r="J174"/>
  <c r="K174" s="1"/>
  <c r="L174" s="1"/>
  <c r="J175"/>
  <c r="K175" s="1"/>
  <c r="L175" s="1"/>
  <c r="J176"/>
  <c r="K176" s="1"/>
  <c r="L176" s="1"/>
  <c r="J177"/>
  <c r="K177" s="1"/>
  <c r="L177" s="1"/>
  <c r="J178"/>
  <c r="K178" s="1"/>
  <c r="L178" s="1"/>
  <c r="J179"/>
  <c r="K179" s="1"/>
  <c r="L179" s="1"/>
  <c r="J180"/>
  <c r="K180" s="1"/>
  <c r="L180" s="1"/>
  <c r="J181"/>
  <c r="K181" s="1"/>
  <c r="L181" s="1"/>
  <c r="J182"/>
  <c r="K182" s="1"/>
  <c r="L182" s="1"/>
  <c r="J183"/>
  <c r="K183" s="1"/>
  <c r="L183" s="1"/>
  <c r="J184"/>
  <c r="K184" s="1"/>
  <c r="L184" s="1"/>
  <c r="J185"/>
  <c r="K185" s="1"/>
  <c r="L185" s="1"/>
  <c r="J186"/>
  <c r="K186" s="1"/>
  <c r="L186" s="1"/>
  <c r="J187"/>
  <c r="K187" s="1"/>
  <c r="L187" s="1"/>
  <c r="J188"/>
  <c r="K188" s="1"/>
  <c r="L188" s="1"/>
  <c r="J189"/>
  <c r="K189" s="1"/>
  <c r="L189" s="1"/>
  <c r="J190"/>
  <c r="K190" s="1"/>
  <c r="L190" s="1"/>
  <c r="J191"/>
  <c r="K191" s="1"/>
  <c r="L191" s="1"/>
  <c r="J192"/>
  <c r="K192" s="1"/>
  <c r="L192" s="1"/>
  <c r="J193"/>
  <c r="K193" s="1"/>
  <c r="L193" s="1"/>
  <c r="J194"/>
  <c r="K194" s="1"/>
  <c r="L194" s="1"/>
  <c r="J195"/>
  <c r="K195" s="1"/>
  <c r="L195" s="1"/>
  <c r="J196"/>
  <c r="K196" s="1"/>
  <c r="L196" s="1"/>
  <c r="J197"/>
  <c r="K197" s="1"/>
  <c r="L197" s="1"/>
  <c r="J198"/>
  <c r="K198" s="1"/>
  <c r="L198" s="1"/>
  <c r="J199"/>
  <c r="K199" s="1"/>
  <c r="L199" s="1"/>
  <c r="J200"/>
  <c r="K200" s="1"/>
  <c r="L200" s="1"/>
  <c r="J201"/>
  <c r="K201" s="1"/>
  <c r="L201" s="1"/>
  <c r="J202"/>
  <c r="K202" s="1"/>
  <c r="L202" s="1"/>
  <c r="J203"/>
  <c r="K203" s="1"/>
  <c r="L203" s="1"/>
  <c r="J204"/>
  <c r="K204" s="1"/>
  <c r="L204" s="1"/>
  <c r="J205"/>
  <c r="K205" s="1"/>
  <c r="L205" s="1"/>
  <c r="J206"/>
  <c r="K206" s="1"/>
  <c r="L206" s="1"/>
  <c r="J207"/>
  <c r="K207" s="1"/>
  <c r="L207" s="1"/>
  <c r="J208"/>
  <c r="K208" s="1"/>
  <c r="L208" s="1"/>
  <c r="J209"/>
  <c r="K209" s="1"/>
  <c r="L209" s="1"/>
  <c r="J210"/>
  <c r="K210" s="1"/>
  <c r="L210" s="1"/>
  <c r="J211"/>
  <c r="K211" s="1"/>
  <c r="L211" s="1"/>
  <c r="J212"/>
  <c r="K212" s="1"/>
  <c r="L212" s="1"/>
  <c r="J213"/>
  <c r="K213" s="1"/>
  <c r="L213" s="1"/>
  <c r="J214"/>
  <c r="K214" s="1"/>
  <c r="L214" s="1"/>
  <c r="J215"/>
  <c r="K215" s="1"/>
  <c r="L215" s="1"/>
  <c r="J216"/>
  <c r="K216" s="1"/>
  <c r="L216" s="1"/>
  <c r="J217"/>
  <c r="K217" s="1"/>
  <c r="L217" s="1"/>
  <c r="J218"/>
  <c r="K218" s="1"/>
  <c r="L218" s="1"/>
  <c r="J219"/>
  <c r="K219"/>
  <c r="L219" s="1"/>
  <c r="J220"/>
  <c r="K220" s="1"/>
  <c r="L220" s="1"/>
  <c r="J221"/>
  <c r="K221" s="1"/>
  <c r="L221" s="1"/>
  <c r="J222"/>
  <c r="K222" s="1"/>
  <c r="L222" s="1"/>
  <c r="J223"/>
  <c r="K223" s="1"/>
  <c r="L223" s="1"/>
  <c r="J224"/>
  <c r="K224" s="1"/>
  <c r="L224" s="1"/>
  <c r="J225"/>
  <c r="K225" s="1"/>
  <c r="L225" s="1"/>
  <c r="J226"/>
  <c r="K226" s="1"/>
  <c r="L226" s="1"/>
  <c r="J227"/>
  <c r="K227" s="1"/>
  <c r="L227" s="1"/>
  <c r="J228"/>
  <c r="K228" s="1"/>
  <c r="L228" s="1"/>
  <c r="J229"/>
  <c r="K229" s="1"/>
  <c r="L229" s="1"/>
  <c r="J230"/>
  <c r="K230" s="1"/>
  <c r="L230" s="1"/>
  <c r="J231"/>
  <c r="K231" s="1"/>
  <c r="L231" s="1"/>
  <c r="J232"/>
  <c r="K232" s="1"/>
  <c r="L232" s="1"/>
  <c r="J233"/>
  <c r="K233" s="1"/>
  <c r="L233" s="1"/>
  <c r="J234"/>
  <c r="K234" s="1"/>
  <c r="L234" s="1"/>
  <c r="J235"/>
  <c r="K235" s="1"/>
  <c r="L235" s="1"/>
  <c r="J236"/>
  <c r="K236" s="1"/>
  <c r="L236" s="1"/>
  <c r="J237"/>
  <c r="K237" s="1"/>
  <c r="L237" s="1"/>
  <c r="J238"/>
  <c r="K238" s="1"/>
  <c r="L238" s="1"/>
  <c r="J239"/>
  <c r="K239" s="1"/>
  <c r="L239" s="1"/>
  <c r="J240"/>
  <c r="K240" s="1"/>
  <c r="L240" s="1"/>
  <c r="J241"/>
  <c r="K241" s="1"/>
  <c r="L241" s="1"/>
  <c r="J242"/>
  <c r="K242" s="1"/>
  <c r="L242" s="1"/>
  <c r="J243"/>
  <c r="K243" s="1"/>
  <c r="L243" s="1"/>
  <c r="J244"/>
  <c r="K244" s="1"/>
  <c r="L244" s="1"/>
  <c r="J245"/>
  <c r="K245" s="1"/>
  <c r="L245" s="1"/>
  <c r="J246"/>
  <c r="K246" s="1"/>
  <c r="L246" s="1"/>
  <c r="J247"/>
  <c r="K247" s="1"/>
  <c r="L247" s="1"/>
  <c r="J248"/>
  <c r="K248" s="1"/>
  <c r="L248" s="1"/>
  <c r="J249"/>
  <c r="K249" s="1"/>
  <c r="L249" s="1"/>
  <c r="J250"/>
  <c r="K250" s="1"/>
  <c r="L250" s="1"/>
  <c r="J251"/>
  <c r="K251" s="1"/>
  <c r="L251" s="1"/>
  <c r="J252"/>
  <c r="K252" s="1"/>
  <c r="L252" s="1"/>
  <c r="J253"/>
  <c r="K253" s="1"/>
  <c r="L253" s="1"/>
  <c r="J254"/>
  <c r="K254" s="1"/>
  <c r="L254" s="1"/>
  <c r="J255"/>
  <c r="K255" s="1"/>
  <c r="L255" s="1"/>
  <c r="J256"/>
  <c r="K256" s="1"/>
  <c r="L256" s="1"/>
  <c r="J257"/>
  <c r="K257" s="1"/>
  <c r="L257" s="1"/>
  <c r="J258"/>
  <c r="K258" s="1"/>
  <c r="L258" s="1"/>
  <c r="J259"/>
  <c r="K259" s="1"/>
  <c r="L259" s="1"/>
  <c r="J260"/>
  <c r="K260" s="1"/>
  <c r="L260" s="1"/>
  <c r="J261"/>
  <c r="K261" s="1"/>
  <c r="L261" s="1"/>
  <c r="J262"/>
  <c r="K262" s="1"/>
  <c r="L262" s="1"/>
  <c r="J263"/>
  <c r="K263" s="1"/>
  <c r="L263" s="1"/>
  <c r="J264"/>
  <c r="K264" s="1"/>
  <c r="L264" s="1"/>
  <c r="J265"/>
  <c r="K265" s="1"/>
  <c r="L265" s="1"/>
  <c r="J266"/>
  <c r="K266" s="1"/>
  <c r="L266" s="1"/>
  <c r="J267"/>
  <c r="K267" s="1"/>
  <c r="L267" s="1"/>
  <c r="J268"/>
  <c r="K268" s="1"/>
  <c r="L268" s="1"/>
  <c r="J269"/>
  <c r="K269" s="1"/>
  <c r="L269" s="1"/>
  <c r="J270"/>
  <c r="K270" s="1"/>
  <c r="L270" s="1"/>
  <c r="J271"/>
  <c r="K271" s="1"/>
  <c r="L271" s="1"/>
  <c r="J272"/>
  <c r="K272" s="1"/>
  <c r="L272" s="1"/>
  <c r="J273"/>
  <c r="K273" s="1"/>
  <c r="L273" s="1"/>
  <c r="J274"/>
  <c r="K274" s="1"/>
  <c r="L274" s="1"/>
  <c r="J275"/>
  <c r="K275" s="1"/>
  <c r="L275" s="1"/>
  <c r="J276"/>
  <c r="K276" s="1"/>
  <c r="L276" s="1"/>
  <c r="J277"/>
  <c r="K277" s="1"/>
  <c r="L277" s="1"/>
  <c r="J278"/>
  <c r="K278" s="1"/>
  <c r="L278" s="1"/>
  <c r="J279"/>
  <c r="K279" s="1"/>
  <c r="L279" s="1"/>
  <c r="J280"/>
  <c r="K280" s="1"/>
  <c r="L280" s="1"/>
  <c r="J281"/>
  <c r="K281" s="1"/>
  <c r="L281" s="1"/>
  <c r="J282"/>
  <c r="K282" s="1"/>
  <c r="L282" s="1"/>
  <c r="J283"/>
  <c r="K283" s="1"/>
  <c r="L283" s="1"/>
  <c r="J284"/>
  <c r="K284" s="1"/>
  <c r="L284" s="1"/>
  <c r="J285"/>
  <c r="K285" s="1"/>
  <c r="L285" s="1"/>
  <c r="J286"/>
  <c r="K286" s="1"/>
  <c r="L286" s="1"/>
  <c r="J287"/>
  <c r="K287" s="1"/>
  <c r="L287" s="1"/>
  <c r="J288"/>
  <c r="K288" s="1"/>
  <c r="L288" s="1"/>
  <c r="J289"/>
  <c r="K289" s="1"/>
  <c r="L289" s="1"/>
  <c r="J290"/>
  <c r="K290" s="1"/>
  <c r="L290" s="1"/>
  <c r="J291"/>
  <c r="K291" s="1"/>
  <c r="L291" s="1"/>
  <c r="J292"/>
  <c r="K292" s="1"/>
  <c r="L292" s="1"/>
  <c r="J293"/>
  <c r="K293" s="1"/>
  <c r="L293" s="1"/>
  <c r="J294"/>
  <c r="K294" s="1"/>
  <c r="L294" s="1"/>
  <c r="J295"/>
  <c r="K295" s="1"/>
  <c r="L295" s="1"/>
  <c r="J296"/>
  <c r="K296" s="1"/>
  <c r="L296" s="1"/>
  <c r="J297"/>
  <c r="K297" s="1"/>
  <c r="L297" s="1"/>
  <c r="J298"/>
  <c r="K298" s="1"/>
  <c r="L298" s="1"/>
  <c r="J299"/>
  <c r="K299" s="1"/>
  <c r="L299" s="1"/>
  <c r="J300"/>
  <c r="K300" s="1"/>
  <c r="L300" s="1"/>
  <c r="J301"/>
  <c r="K301" s="1"/>
  <c r="L301" s="1"/>
  <c r="J302"/>
  <c r="K302" s="1"/>
  <c r="L302" s="1"/>
  <c r="J303"/>
  <c r="K303" s="1"/>
  <c r="L303" s="1"/>
  <c r="J304"/>
  <c r="K304" s="1"/>
  <c r="L304" s="1"/>
  <c r="J305"/>
  <c r="K305" s="1"/>
  <c r="L305" s="1"/>
  <c r="J306"/>
  <c r="K306" s="1"/>
  <c r="L306" s="1"/>
  <c r="J307"/>
  <c r="K307" s="1"/>
  <c r="L307" s="1"/>
  <c r="J308"/>
  <c r="K308" s="1"/>
  <c r="L308" s="1"/>
  <c r="J309"/>
  <c r="K309" s="1"/>
  <c r="L309" s="1"/>
  <c r="J310"/>
  <c r="K310" s="1"/>
  <c r="L310" s="1"/>
  <c r="J311"/>
  <c r="K311" s="1"/>
  <c r="L311" s="1"/>
  <c r="J312"/>
  <c r="K312" s="1"/>
  <c r="L312" s="1"/>
  <c r="J313"/>
  <c r="K313" s="1"/>
  <c r="L313" s="1"/>
  <c r="J314"/>
  <c r="K314" s="1"/>
  <c r="L314" s="1"/>
  <c r="J315"/>
  <c r="K315" s="1"/>
  <c r="L315" s="1"/>
  <c r="J316"/>
  <c r="K316" s="1"/>
  <c r="L316" s="1"/>
  <c r="J317"/>
  <c r="K317" s="1"/>
  <c r="L317" s="1"/>
  <c r="J318"/>
  <c r="K318" s="1"/>
  <c r="L318" s="1"/>
  <c r="J319"/>
  <c r="K319" s="1"/>
  <c r="L319" s="1"/>
  <c r="J320"/>
  <c r="K320" s="1"/>
  <c r="L320" s="1"/>
  <c r="J321"/>
  <c r="K321" s="1"/>
  <c r="L321" s="1"/>
  <c r="J322"/>
  <c r="K322" s="1"/>
  <c r="L322" s="1"/>
  <c r="J323"/>
  <c r="K323" s="1"/>
  <c r="L323" s="1"/>
  <c r="J324"/>
  <c r="K324" s="1"/>
  <c r="L324" s="1"/>
  <c r="J325"/>
  <c r="K325" s="1"/>
  <c r="L325" s="1"/>
  <c r="J326"/>
  <c r="K326" s="1"/>
  <c r="L326" s="1"/>
  <c r="J327"/>
  <c r="K327" s="1"/>
  <c r="L327" s="1"/>
  <c r="J328"/>
  <c r="K328" s="1"/>
  <c r="L328" s="1"/>
  <c r="J329"/>
  <c r="K329" s="1"/>
  <c r="L329" s="1"/>
  <c r="J330"/>
  <c r="K330" s="1"/>
  <c r="L330" s="1"/>
  <c r="J331"/>
  <c r="K331" s="1"/>
  <c r="L331" s="1"/>
  <c r="J332"/>
  <c r="K332" s="1"/>
  <c r="L332" s="1"/>
  <c r="J333"/>
  <c r="K333" s="1"/>
  <c r="L333" s="1"/>
  <c r="J334"/>
  <c r="K334" s="1"/>
  <c r="L334" s="1"/>
  <c r="J335"/>
  <c r="K335" s="1"/>
  <c r="L335" s="1"/>
  <c r="J336"/>
  <c r="K336" s="1"/>
  <c r="L336" s="1"/>
  <c r="J337"/>
  <c r="K337" s="1"/>
  <c r="L337" s="1"/>
  <c r="J338"/>
  <c r="K338" s="1"/>
  <c r="L338" s="1"/>
  <c r="J339"/>
  <c r="K339" s="1"/>
  <c r="L339" s="1"/>
  <c r="J340"/>
  <c r="K340" s="1"/>
  <c r="L340" s="1"/>
  <c r="J341"/>
  <c r="K341" s="1"/>
  <c r="L341" s="1"/>
  <c r="J342"/>
  <c r="K342" s="1"/>
  <c r="L342" s="1"/>
  <c r="J343"/>
  <c r="K343" s="1"/>
  <c r="L343" s="1"/>
  <c r="J344"/>
  <c r="K344" s="1"/>
  <c r="L344" s="1"/>
  <c r="J345"/>
  <c r="K345" s="1"/>
  <c r="L345" s="1"/>
  <c r="J346"/>
  <c r="K346" s="1"/>
  <c r="L346" s="1"/>
  <c r="J347"/>
  <c r="K347" s="1"/>
  <c r="L347" s="1"/>
  <c r="J348"/>
  <c r="K348" s="1"/>
  <c r="L348" s="1"/>
  <c r="J349"/>
  <c r="K349" s="1"/>
  <c r="L349" s="1"/>
  <c r="J350"/>
  <c r="K350" s="1"/>
  <c r="L350" s="1"/>
  <c r="J351"/>
  <c r="K351" s="1"/>
  <c r="L351" s="1"/>
  <c r="J352"/>
  <c r="K352" s="1"/>
  <c r="L352" s="1"/>
  <c r="J353"/>
  <c r="K353" s="1"/>
  <c r="L353" s="1"/>
  <c r="J354"/>
  <c r="K354" s="1"/>
  <c r="L354" s="1"/>
  <c r="J355"/>
  <c r="K355" s="1"/>
  <c r="L355" s="1"/>
  <c r="J356"/>
  <c r="K356" s="1"/>
  <c r="L356" s="1"/>
  <c r="J357"/>
  <c r="K357" s="1"/>
  <c r="L357" s="1"/>
  <c r="J358"/>
  <c r="K358" s="1"/>
  <c r="L358" s="1"/>
  <c r="J359"/>
  <c r="K359" s="1"/>
  <c r="L359" s="1"/>
  <c r="J360"/>
  <c r="K360" s="1"/>
  <c r="L360" s="1"/>
  <c r="J361"/>
  <c r="K361" s="1"/>
  <c r="L361" s="1"/>
  <c r="J362"/>
  <c r="K362" s="1"/>
  <c r="L362" s="1"/>
  <c r="J363"/>
  <c r="K363" s="1"/>
  <c r="L363" s="1"/>
  <c r="J364"/>
  <c r="K364" s="1"/>
  <c r="L364" s="1"/>
  <c r="J365"/>
  <c r="K365" s="1"/>
  <c r="L365" s="1"/>
  <c r="J366"/>
  <c r="K366" s="1"/>
  <c r="L366" s="1"/>
  <c r="J367"/>
  <c r="K367" s="1"/>
  <c r="L367" s="1"/>
  <c r="J368"/>
  <c r="K368" s="1"/>
  <c r="L368" s="1"/>
  <c r="J369"/>
  <c r="K369" s="1"/>
  <c r="L369" s="1"/>
  <c r="J370"/>
  <c r="K370" s="1"/>
  <c r="L370" s="1"/>
  <c r="J371"/>
  <c r="K371" s="1"/>
  <c r="L371" s="1"/>
  <c r="J372"/>
  <c r="K372" s="1"/>
  <c r="L372" s="1"/>
  <c r="J373"/>
  <c r="K373" s="1"/>
  <c r="L373" s="1"/>
  <c r="J374"/>
  <c r="K374" s="1"/>
  <c r="L374" s="1"/>
  <c r="J375"/>
  <c r="K375" s="1"/>
  <c r="L375" s="1"/>
  <c r="J376"/>
  <c r="K376" s="1"/>
  <c r="L376" s="1"/>
  <c r="J377"/>
  <c r="K377" s="1"/>
  <c r="L377" s="1"/>
  <c r="J378"/>
  <c r="K378" s="1"/>
  <c r="L378" s="1"/>
  <c r="J379"/>
  <c r="K379" s="1"/>
  <c r="L379" s="1"/>
  <c r="J380"/>
  <c r="K380" s="1"/>
  <c r="L380" s="1"/>
  <c r="J381"/>
  <c r="K381" s="1"/>
  <c r="L381" s="1"/>
  <c r="J382"/>
  <c r="K382" s="1"/>
  <c r="L382" s="1"/>
  <c r="J383"/>
  <c r="K383" s="1"/>
  <c r="L383" s="1"/>
  <c r="J384"/>
  <c r="K384" s="1"/>
  <c r="L384" s="1"/>
  <c r="J385"/>
  <c r="K385" s="1"/>
  <c r="L385" s="1"/>
  <c r="J386"/>
  <c r="K386" s="1"/>
  <c r="L386" s="1"/>
  <c r="J387"/>
  <c r="K387" s="1"/>
  <c r="L387" s="1"/>
  <c r="J388"/>
  <c r="K388" s="1"/>
  <c r="L388" s="1"/>
  <c r="J389"/>
  <c r="K389" s="1"/>
  <c r="L389" s="1"/>
  <c r="J390"/>
  <c r="K390" s="1"/>
  <c r="L390" s="1"/>
  <c r="J391"/>
  <c r="K391" s="1"/>
  <c r="L391" s="1"/>
  <c r="J392"/>
  <c r="K392" s="1"/>
  <c r="L392" s="1"/>
  <c r="J393"/>
  <c r="K393" s="1"/>
  <c r="L393" s="1"/>
  <c r="J394"/>
  <c r="K394" s="1"/>
  <c r="L394" s="1"/>
  <c r="J395"/>
  <c r="K395" s="1"/>
  <c r="L395" s="1"/>
  <c r="J396"/>
  <c r="K396" s="1"/>
  <c r="L396" s="1"/>
  <c r="J397"/>
  <c r="K397" s="1"/>
  <c r="L397" s="1"/>
  <c r="J398"/>
  <c r="K398" s="1"/>
  <c r="L398" s="1"/>
  <c r="J399"/>
  <c r="K399" s="1"/>
  <c r="L399" s="1"/>
  <c r="J400"/>
  <c r="K400" s="1"/>
  <c r="L400" s="1"/>
  <c r="J401"/>
  <c r="K401" s="1"/>
  <c r="L401" s="1"/>
  <c r="J402"/>
  <c r="K402" s="1"/>
  <c r="L402" s="1"/>
  <c r="J403"/>
  <c r="K403" s="1"/>
  <c r="L403" s="1"/>
  <c r="J404"/>
  <c r="K404" s="1"/>
  <c r="L404" s="1"/>
  <c r="J405"/>
  <c r="K405" s="1"/>
  <c r="L405" s="1"/>
  <c r="J406"/>
  <c r="K406" s="1"/>
  <c r="L406" s="1"/>
  <c r="J407"/>
  <c r="K407" s="1"/>
  <c r="L407" s="1"/>
  <c r="J408"/>
  <c r="K408" s="1"/>
  <c r="L408" s="1"/>
  <c r="J409"/>
  <c r="K409" s="1"/>
  <c r="L409" s="1"/>
  <c r="J410"/>
  <c r="K410" s="1"/>
  <c r="L410" s="1"/>
  <c r="J411"/>
  <c r="K411" s="1"/>
  <c r="L411" s="1"/>
  <c r="J412"/>
  <c r="K412" s="1"/>
  <c r="L412" s="1"/>
  <c r="J413"/>
  <c r="K413" s="1"/>
  <c r="L413" s="1"/>
  <c r="J414"/>
  <c r="K414" s="1"/>
  <c r="L414" s="1"/>
  <c r="J415"/>
  <c r="K415" s="1"/>
  <c r="L415" s="1"/>
  <c r="J416"/>
  <c r="K416" s="1"/>
  <c r="L416" s="1"/>
  <c r="J417"/>
  <c r="K417" s="1"/>
  <c r="L417" s="1"/>
  <c r="J418"/>
  <c r="K418" s="1"/>
  <c r="L418" s="1"/>
  <c r="J419"/>
  <c r="K419" s="1"/>
  <c r="L419" s="1"/>
  <c r="J420"/>
  <c r="K420" s="1"/>
  <c r="L420" s="1"/>
  <c r="J421"/>
  <c r="K421" s="1"/>
  <c r="L421" s="1"/>
  <c r="J422"/>
  <c r="K422" s="1"/>
  <c r="L422" s="1"/>
  <c r="J423"/>
  <c r="K423" s="1"/>
  <c r="L423" s="1"/>
  <c r="J424"/>
  <c r="K424" s="1"/>
  <c r="L424" s="1"/>
  <c r="J425"/>
  <c r="K425" s="1"/>
  <c r="L425" s="1"/>
  <c r="J426"/>
  <c r="K426" s="1"/>
  <c r="L426" s="1"/>
  <c r="J427"/>
  <c r="K427"/>
  <c r="L427" s="1"/>
  <c r="J428"/>
  <c r="K428" s="1"/>
  <c r="L428" s="1"/>
  <c r="J429"/>
  <c r="K429" s="1"/>
  <c r="L429" s="1"/>
  <c r="J430"/>
  <c r="K430" s="1"/>
  <c r="L430" s="1"/>
  <c r="J431"/>
  <c r="K431" s="1"/>
  <c r="L431" s="1"/>
  <c r="J432"/>
  <c r="K432" s="1"/>
  <c r="L432" s="1"/>
  <c r="J433"/>
  <c r="K433" s="1"/>
  <c r="L433" s="1"/>
  <c r="J434"/>
  <c r="K434" s="1"/>
  <c r="L434" s="1"/>
  <c r="J435"/>
  <c r="K435" s="1"/>
  <c r="L435" s="1"/>
  <c r="J436"/>
  <c r="K436" s="1"/>
  <c r="L436" s="1"/>
  <c r="J437"/>
  <c r="K437" s="1"/>
  <c r="L437" s="1"/>
  <c r="J438"/>
  <c r="K438" s="1"/>
  <c r="L438" s="1"/>
  <c r="J439"/>
  <c r="K439" s="1"/>
  <c r="L439" s="1"/>
  <c r="J440"/>
  <c r="K440" s="1"/>
  <c r="L440" s="1"/>
  <c r="J441"/>
  <c r="K441" s="1"/>
  <c r="L441" s="1"/>
  <c r="J442"/>
  <c r="K442" s="1"/>
  <c r="L442" s="1"/>
  <c r="J443"/>
  <c r="K443" s="1"/>
  <c r="L443" s="1"/>
  <c r="J444"/>
  <c r="K444" s="1"/>
  <c r="L444" s="1"/>
  <c r="J445"/>
  <c r="K445" s="1"/>
  <c r="L445" s="1"/>
  <c r="J446"/>
  <c r="K446" s="1"/>
  <c r="L446" s="1"/>
  <c r="J447"/>
  <c r="K447" s="1"/>
  <c r="L447" s="1"/>
  <c r="J448"/>
  <c r="K448" s="1"/>
  <c r="L448" s="1"/>
  <c r="J449"/>
  <c r="K449"/>
  <c r="L449" s="1"/>
  <c r="J450"/>
  <c r="K450" s="1"/>
  <c r="L450" s="1"/>
  <c r="J451"/>
  <c r="K451" s="1"/>
  <c r="L451" s="1"/>
  <c r="J452"/>
  <c r="K452" s="1"/>
  <c r="L452" s="1"/>
  <c r="J453"/>
  <c r="K453" s="1"/>
  <c r="L453" s="1"/>
  <c r="J454"/>
  <c r="K454" s="1"/>
  <c r="L454" s="1"/>
  <c r="J455"/>
  <c r="K455" s="1"/>
  <c r="L455" s="1"/>
  <c r="J456"/>
  <c r="K456" s="1"/>
  <c r="L456" s="1"/>
  <c r="J457"/>
  <c r="K457" s="1"/>
  <c r="L457" s="1"/>
  <c r="J458"/>
  <c r="K458" s="1"/>
  <c r="L458" s="1"/>
  <c r="J459"/>
  <c r="K459" s="1"/>
  <c r="L459" s="1"/>
  <c r="J460"/>
  <c r="K460" s="1"/>
  <c r="L460" s="1"/>
  <c r="J461"/>
  <c r="K461" s="1"/>
  <c r="L461" s="1"/>
  <c r="J462"/>
  <c r="K462" s="1"/>
  <c r="L462" s="1"/>
  <c r="J463"/>
  <c r="K463" s="1"/>
  <c r="L463" s="1"/>
  <c r="J464"/>
  <c r="K464" s="1"/>
  <c r="L464" s="1"/>
  <c r="J465"/>
  <c r="K465" s="1"/>
  <c r="L465" s="1"/>
  <c r="J466"/>
  <c r="K466" s="1"/>
  <c r="L466" s="1"/>
  <c r="J467"/>
  <c r="K467" s="1"/>
  <c r="L467" s="1"/>
  <c r="J468"/>
  <c r="K468" s="1"/>
  <c r="L468" s="1"/>
  <c r="J469"/>
  <c r="K469" s="1"/>
  <c r="L469" s="1"/>
  <c r="J470"/>
  <c r="K470" s="1"/>
  <c r="L470" s="1"/>
  <c r="J471"/>
  <c r="K471" s="1"/>
  <c r="L471" s="1"/>
  <c r="J472"/>
  <c r="K472" s="1"/>
  <c r="L472" s="1"/>
  <c r="J473"/>
  <c r="K473" s="1"/>
  <c r="L473" s="1"/>
  <c r="J474"/>
  <c r="K474" s="1"/>
  <c r="L474" s="1"/>
  <c r="J475"/>
  <c r="K475" s="1"/>
  <c r="L475" s="1"/>
  <c r="J476"/>
  <c r="K476" s="1"/>
  <c r="L476" s="1"/>
  <c r="J477"/>
  <c r="K477" s="1"/>
  <c r="L477" s="1"/>
  <c r="J478"/>
  <c r="K478" s="1"/>
  <c r="L478" s="1"/>
  <c r="J479"/>
  <c r="K479" s="1"/>
  <c r="L479" s="1"/>
  <c r="J480"/>
  <c r="K480" s="1"/>
  <c r="L480" s="1"/>
  <c r="J481"/>
  <c r="K481" s="1"/>
  <c r="L481" s="1"/>
  <c r="J482"/>
  <c r="K482" s="1"/>
  <c r="L482" s="1"/>
  <c r="J483"/>
  <c r="K483" s="1"/>
  <c r="L483" s="1"/>
  <c r="J484"/>
  <c r="K484" s="1"/>
  <c r="L484" s="1"/>
  <c r="J485"/>
  <c r="K485" s="1"/>
  <c r="L485" s="1"/>
  <c r="J486"/>
  <c r="K486" s="1"/>
  <c r="L486" s="1"/>
  <c r="J487"/>
  <c r="K487" s="1"/>
  <c r="L487" s="1"/>
  <c r="J488"/>
  <c r="K488" s="1"/>
  <c r="L488" s="1"/>
  <c r="J489"/>
  <c r="K489" s="1"/>
  <c r="L489" s="1"/>
  <c r="J490"/>
  <c r="K490" s="1"/>
  <c r="L490" s="1"/>
  <c r="J491"/>
  <c r="K491" s="1"/>
  <c r="L491" s="1"/>
  <c r="J492"/>
  <c r="K492" s="1"/>
  <c r="L492" s="1"/>
  <c r="J493"/>
  <c r="K493" s="1"/>
  <c r="L493" s="1"/>
  <c r="J494"/>
  <c r="K494" s="1"/>
  <c r="L494" s="1"/>
  <c r="J495"/>
  <c r="K495" s="1"/>
  <c r="L495" s="1"/>
  <c r="J496"/>
  <c r="K496" s="1"/>
  <c r="L496" s="1"/>
  <c r="J497"/>
  <c r="K497" s="1"/>
  <c r="L497" s="1"/>
  <c r="J498"/>
  <c r="K498" s="1"/>
  <c r="L498" s="1"/>
  <c r="J499"/>
  <c r="K499" s="1"/>
  <c r="L499" s="1"/>
  <c r="J500"/>
  <c r="K500" s="1"/>
  <c r="L500" s="1"/>
  <c r="J10"/>
  <c r="K10" s="1"/>
  <c r="L10" s="1"/>
  <c r="J12"/>
  <c r="K12" s="1"/>
  <c r="L12" s="1"/>
  <c r="J13"/>
  <c r="K13" s="1"/>
  <c r="L13" s="1"/>
  <c r="J14"/>
  <c r="K14" s="1"/>
  <c r="L14" s="1"/>
  <c r="J15"/>
  <c r="K15" s="1"/>
  <c r="L15" s="1"/>
  <c r="J16"/>
  <c r="K16" s="1"/>
  <c r="L16" s="1"/>
  <c r="J17"/>
  <c r="K17" s="1"/>
  <c r="L17" s="1"/>
  <c r="J18"/>
  <c r="K18" s="1"/>
  <c r="L18" s="1"/>
  <c r="J19"/>
  <c r="K19" s="1"/>
  <c r="L19" s="1"/>
  <c r="J11"/>
  <c r="K11" s="1"/>
  <c r="L11" s="1"/>
  <c r="C16" i="2" l="1"/>
</calcChain>
</file>

<file path=xl/sharedStrings.xml><?xml version="1.0" encoding="utf-8"?>
<sst xmlns="http://schemas.openxmlformats.org/spreadsheetml/2006/main" count="346" uniqueCount="174">
  <si>
    <t>Pertemuan</t>
  </si>
  <si>
    <t>Materi Indonesia</t>
  </si>
  <si>
    <t>Materi Inggris</t>
  </si>
  <si>
    <t>Penjelasan Materi menggunakan bahasa Indonesia</t>
  </si>
  <si>
    <t>Material explanation using English</t>
  </si>
  <si>
    <t>Semester</t>
  </si>
  <si>
    <t>Komponen</t>
  </si>
  <si>
    <t>Deskripsi Inggris</t>
  </si>
  <si>
    <t>Deskripsi Indonesia</t>
  </si>
  <si>
    <t>Bobot</t>
  </si>
  <si>
    <t>KODE MK</t>
  </si>
  <si>
    <t>NAMA MK</t>
  </si>
  <si>
    <t>Program Studi</t>
  </si>
  <si>
    <t>Fakultas</t>
  </si>
  <si>
    <t>No.</t>
  </si>
  <si>
    <t>1</t>
  </si>
  <si>
    <t>2</t>
  </si>
  <si>
    <t>3</t>
  </si>
  <si>
    <t>4</t>
  </si>
  <si>
    <t>5</t>
  </si>
  <si>
    <t>6</t>
  </si>
  <si>
    <t>Aktivitas Partisipatif</t>
  </si>
  <si>
    <t>Hasil Proyek</t>
  </si>
  <si>
    <t>Tugas</t>
  </si>
  <si>
    <t>Quiz</t>
  </si>
  <si>
    <t>UTS</t>
  </si>
  <si>
    <t>UAS</t>
  </si>
  <si>
    <t>Ujian Tengah Semester (UTS)</t>
  </si>
  <si>
    <t>Ujian Akhir Semester (UAS)</t>
  </si>
  <si>
    <t>NIM</t>
  </si>
  <si>
    <t>Nama Mahasiswa</t>
  </si>
  <si>
    <t>Nilai Huruf</t>
  </si>
  <si>
    <t>Nilai Indeks</t>
  </si>
  <si>
    <t>Nilai Angka</t>
  </si>
  <si>
    <t>C+</t>
  </si>
  <si>
    <t>QUIZ</t>
  </si>
  <si>
    <t>TUGAS</t>
  </si>
  <si>
    <t>SKALA NILAI</t>
  </si>
  <si>
    <t>NO</t>
  </si>
  <si>
    <t>DERAJAT PENGUASAAN</t>
  </si>
  <si>
    <t>NILAI HURUF</t>
  </si>
  <si>
    <t>INDEKS NILAI</t>
  </si>
  <si>
    <t>PREDIKAT</t>
  </si>
  <si>
    <t>MULAI</t>
  </si>
  <si>
    <t>SAMPAI</t>
  </si>
  <si>
    <t>A</t>
  </si>
  <si>
    <t>Sangat Istimewa</t>
  </si>
  <si>
    <t>A-</t>
  </si>
  <si>
    <t>Istimewa</t>
  </si>
  <si>
    <t>B+</t>
  </si>
  <si>
    <t>Lebih dari baik</t>
  </si>
  <si>
    <t>B</t>
  </si>
  <si>
    <t>Baik</t>
  </si>
  <si>
    <t>B-</t>
  </si>
  <si>
    <t>Cukup Baik</t>
  </si>
  <si>
    <t>Lebih dari Cukup</t>
  </si>
  <si>
    <t>C</t>
  </si>
  <si>
    <t>Cukup</t>
  </si>
  <si>
    <t>D</t>
  </si>
  <si>
    <t>Kurang</t>
  </si>
  <si>
    <t>E</t>
  </si>
  <si>
    <t>Gagal</t>
  </si>
  <si>
    <t>T</t>
  </si>
  <si>
    <t>Nilai Tunda (MK yg ditempuh lebih dari 1 smt)</t>
  </si>
  <si>
    <t>TH</t>
  </si>
  <si>
    <t>Mahasiswa tidak mengikuti proses perkuliahan</t>
  </si>
  <si>
    <t>90</t>
  </si>
  <si>
    <t>80</t>
  </si>
  <si>
    <t>75</t>
  </si>
  <si>
    <t>70</t>
  </si>
  <si>
    <t>85</t>
  </si>
  <si>
    <t>95</t>
  </si>
  <si>
    <t>NAMA KELAS</t>
  </si>
  <si>
    <t>Akt. Part</t>
  </si>
  <si>
    <t>Proyek</t>
  </si>
  <si>
    <t>60</t>
  </si>
  <si>
    <t>=AVERAGE(D26:I26)</t>
  </si>
  <si>
    <t>Administrasi Publik</t>
  </si>
  <si>
    <t>Ilmu Sosial dan Ilmu Politik</t>
  </si>
  <si>
    <t>65</t>
  </si>
  <si>
    <t>Ujian Akhir  Semester (UAS)</t>
  </si>
  <si>
    <t>16</t>
  </si>
  <si>
    <t>17</t>
  </si>
  <si>
    <t>18</t>
  </si>
  <si>
    <t>19</t>
  </si>
  <si>
    <t>20</t>
  </si>
  <si>
    <t>21</t>
  </si>
  <si>
    <t>22</t>
  </si>
  <si>
    <t>0</t>
  </si>
  <si>
    <t>Genjil 2024/2025</t>
  </si>
  <si>
    <t xml:space="preserve">Khusus Hasil Proyek wajib melampirkan link GD </t>
  </si>
  <si>
    <t>yang memuat RPS dan Hasil Proyek</t>
  </si>
  <si>
    <t>100</t>
  </si>
  <si>
    <t>55</t>
  </si>
  <si>
    <t>88</t>
  </si>
  <si>
    <t>98</t>
  </si>
  <si>
    <t>93</t>
  </si>
  <si>
    <t>B1B4B01A</t>
  </si>
  <si>
    <t>Administrasi Pembangunan</t>
  </si>
  <si>
    <t>AA-5A</t>
  </si>
  <si>
    <t>Ruang Lingkup Administrasi Pembangunan</t>
  </si>
  <si>
    <t>Pemikiran, Pendekatan dan Kebutuhan Administrasi Pembangunan</t>
  </si>
  <si>
    <t>Hakikat yang Saling Mempengaruhi dan Sasaran Administrasi Pembangunan</t>
  </si>
  <si>
    <t>Koordinasi Pelaksanaan Pembangunan</t>
  </si>
  <si>
    <t>Hakikat dan Sistem Perencanaan Pembangunan</t>
  </si>
  <si>
    <t>Perkembangan Strategi perencanaan Pembangunan Nasional</t>
  </si>
  <si>
    <t>Hakikat Fungsi, Pelaksanaan dan Peranan Aparatur Pemerintah Dalam Pelaksanaan AP</t>
  </si>
  <si>
    <t>Pengertian dan Ruang Lingkup Hukum Administrasi Pembangunan</t>
  </si>
  <si>
    <t>Dasar Hukum Pelaksanaan Administrasi Pembangunan</t>
  </si>
  <si>
    <t>Ciri-Ciri dan Pendekatan Hukum Administrasi Pembangunan</t>
  </si>
  <si>
    <t>Hakikat di lema Administrasi Pembangunan, Kesenjangan dan Realita</t>
  </si>
  <si>
    <t>Konsep Kesalahan Dalam Penyelesaian Program Pembangunan</t>
  </si>
  <si>
    <t>Hakikat Reformasi Administrasi Pembangunan dan Alasan Pembaruan Administrasi</t>
  </si>
  <si>
    <t>Hakikat Administrasi Pembiayaan Pembangunan</t>
  </si>
  <si>
    <t>Ganjil  2024/2025</t>
  </si>
  <si>
    <t>2022B1B002</t>
  </si>
  <si>
    <t>2022B1B003</t>
  </si>
  <si>
    <t>2022B1B005</t>
  </si>
  <si>
    <t>2022B1B006</t>
  </si>
  <si>
    <t>2022B1B008</t>
  </si>
  <si>
    <t>2022B1B011</t>
  </si>
  <si>
    <t>2022B1B012</t>
  </si>
  <si>
    <t>2022B1B013</t>
  </si>
  <si>
    <t>2022B1B015</t>
  </si>
  <si>
    <t>2022B1B016</t>
  </si>
  <si>
    <t>2022B1B019</t>
  </si>
  <si>
    <t>2022B1B020</t>
  </si>
  <si>
    <t>2022B1B022</t>
  </si>
  <si>
    <t>2022B1B023</t>
  </si>
  <si>
    <t>2022B1B010</t>
  </si>
  <si>
    <t>AFRIADIN</t>
  </si>
  <si>
    <t>AFRIDA NOVARIANI PUTRI</t>
  </si>
  <si>
    <t>AHMADI</t>
  </si>
  <si>
    <t>ANDINA AYUNI AULIA</t>
  </si>
  <si>
    <t>ARIF SAPUTRA</t>
  </si>
  <si>
    <t>ASTRID INDAH MARETHA DEWI</t>
  </si>
  <si>
    <t>DINDA DWI KIRANA</t>
  </si>
  <si>
    <t>FAIRUZ SUMAYAH</t>
  </si>
  <si>
    <t>FUJIANA</t>
  </si>
  <si>
    <t>HARYATI</t>
  </si>
  <si>
    <t>LALU ANDRE ARYA PRATAMA</t>
  </si>
  <si>
    <t>MEIDA MUTIARANI RIZKIA</t>
  </si>
  <si>
    <t>MINHAR ALGIFARI</t>
  </si>
  <si>
    <t>MUHAMAD HENDRA</t>
  </si>
  <si>
    <t>AINUN</t>
  </si>
  <si>
    <t>50</t>
  </si>
  <si>
    <t>2022B1B024</t>
  </si>
  <si>
    <t>2022B1B025</t>
  </si>
  <si>
    <t>2022B1B026</t>
  </si>
  <si>
    <t>2022B1B028</t>
  </si>
  <si>
    <t>2022B1B029</t>
  </si>
  <si>
    <t>2022B1B033</t>
  </si>
  <si>
    <t>2022B1B035</t>
  </si>
  <si>
    <t>2022B1B037</t>
  </si>
  <si>
    <t>2022B1B038</t>
  </si>
  <si>
    <t>2022B1B039</t>
  </si>
  <si>
    <t>2022B1B104</t>
  </si>
  <si>
    <t>2022B1B040</t>
  </si>
  <si>
    <t>2022B1B036</t>
  </si>
  <si>
    <t>2021B1B081</t>
  </si>
  <si>
    <t>MUHAMMAD ARKHAM</t>
  </si>
  <si>
    <t>MUHAMMAD RESTU SEJAGAT</t>
  </si>
  <si>
    <t>NURDIA FATMAWATI</t>
  </si>
  <si>
    <t>NURUL AULIA</t>
  </si>
  <si>
    <t>RADIT SAPUTRA</t>
  </si>
  <si>
    <t>ROSALINA FIFI</t>
  </si>
  <si>
    <t>SATRIA ALMUJAHIDIN</t>
  </si>
  <si>
    <t>SRI USWATUN HASANA MANG</t>
  </si>
  <si>
    <t>SYARIFFUDIN</t>
  </si>
  <si>
    <t>TATA RESTU ANUGRAH</t>
  </si>
  <si>
    <t>ANJAS FARID</t>
  </si>
  <si>
    <t>AYU FITRIANINGSIH</t>
  </si>
  <si>
    <t>SITI HAWA</t>
  </si>
  <si>
    <t>RAHMAN WANTO YUWONO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</si>
</sst>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2"/>
      <color theme="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00FF00"/>
        <bgColor rgb="FFFF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1" fillId="2" borderId="1" xfId="0" applyFont="1" applyFill="1" applyBorder="1"/>
    <xf numFmtId="49" fontId="4" fillId="6" borderId="1" xfId="0" applyNumberFormat="1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/>
    <xf numFmtId="0" fontId="0" fillId="0" borderId="0" xfId="0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8" fillId="9" borderId="0" xfId="0" applyNumberFormat="1" applyFont="1" applyFill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vertical="top"/>
    </xf>
    <xf numFmtId="0" fontId="2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5"/>
  <sheetViews>
    <sheetView topLeftCell="A10" workbookViewId="0">
      <selection activeCell="B2" sqref="B2"/>
    </sheetView>
  </sheetViews>
  <sheetFormatPr defaultRowHeight="15"/>
  <cols>
    <col min="1" max="1" width="13.5703125" bestFit="1" customWidth="1"/>
    <col min="2" max="2" width="51.42578125" customWidth="1"/>
    <col min="3" max="3" width="32" bestFit="1" customWidth="1"/>
    <col min="4" max="4" width="46.85546875" bestFit="1" customWidth="1"/>
    <col min="5" max="5" width="32" bestFit="1" customWidth="1"/>
    <col min="6" max="6" width="46.85546875" bestFit="1" customWidth="1"/>
    <col min="7" max="7" width="32" bestFit="1" customWidth="1"/>
  </cols>
  <sheetData>
    <row r="2" spans="1:3">
      <c r="A2" s="12" t="s">
        <v>10</v>
      </c>
      <c r="B2" s="12" t="s">
        <v>97</v>
      </c>
    </row>
    <row r="3" spans="1:3">
      <c r="A3" s="12" t="s">
        <v>11</v>
      </c>
      <c r="B3" s="12" t="s">
        <v>98</v>
      </c>
    </row>
    <row r="4" spans="1:3">
      <c r="A4" s="12" t="s">
        <v>72</v>
      </c>
      <c r="B4" s="22" t="s">
        <v>99</v>
      </c>
    </row>
    <row r="5" spans="1:3">
      <c r="A5" s="12" t="s">
        <v>12</v>
      </c>
      <c r="B5" s="12" t="s">
        <v>77</v>
      </c>
    </row>
    <row r="6" spans="1:3">
      <c r="A6" s="12" t="s">
        <v>13</v>
      </c>
      <c r="B6" s="12" t="s">
        <v>78</v>
      </c>
    </row>
    <row r="7" spans="1:3">
      <c r="A7" s="12" t="s">
        <v>5</v>
      </c>
      <c r="B7" s="12" t="s">
        <v>89</v>
      </c>
    </row>
    <row r="9" spans="1:3">
      <c r="A9" s="1" t="s">
        <v>0</v>
      </c>
      <c r="B9" s="2" t="s">
        <v>1</v>
      </c>
      <c r="C9" s="2" t="s">
        <v>2</v>
      </c>
    </row>
    <row r="10" spans="1:3">
      <c r="A10" s="4">
        <v>1</v>
      </c>
      <c r="B10" s="3" t="s">
        <v>100</v>
      </c>
      <c r="C10" s="3"/>
    </row>
    <row r="11" spans="1:3">
      <c r="A11" s="4">
        <v>2</v>
      </c>
      <c r="B11" s="5" t="s">
        <v>101</v>
      </c>
      <c r="C11" s="5"/>
    </row>
    <row r="12" spans="1:3">
      <c r="A12" s="4">
        <v>3</v>
      </c>
      <c r="B12" s="5" t="s">
        <v>102</v>
      </c>
      <c r="C12" s="5"/>
    </row>
    <row r="13" spans="1:3">
      <c r="A13" s="4">
        <v>4</v>
      </c>
      <c r="B13" s="5" t="s">
        <v>103</v>
      </c>
      <c r="C13" s="5"/>
    </row>
    <row r="14" spans="1:3" ht="15" customHeight="1">
      <c r="A14" s="4">
        <v>5</v>
      </c>
      <c r="B14" s="5" t="s">
        <v>104</v>
      </c>
      <c r="C14" s="5"/>
    </row>
    <row r="15" spans="1:3">
      <c r="A15" s="4">
        <v>6</v>
      </c>
      <c r="B15" s="5" t="s">
        <v>105</v>
      </c>
      <c r="C15" s="5"/>
    </row>
    <row r="16" spans="1:3">
      <c r="A16" s="4">
        <v>7</v>
      </c>
      <c r="B16" s="5" t="s">
        <v>106</v>
      </c>
      <c r="C16" s="5"/>
    </row>
    <row r="17" spans="1:3">
      <c r="A17" s="4">
        <v>8</v>
      </c>
      <c r="B17" s="5" t="s">
        <v>27</v>
      </c>
      <c r="C17" s="5"/>
    </row>
    <row r="18" spans="1:3">
      <c r="A18" s="4">
        <v>9</v>
      </c>
      <c r="B18" s="5" t="s">
        <v>107</v>
      </c>
      <c r="C18" s="5"/>
    </row>
    <row r="19" spans="1:3">
      <c r="A19" s="4">
        <v>10</v>
      </c>
      <c r="B19" s="5" t="s">
        <v>108</v>
      </c>
      <c r="C19" s="5"/>
    </row>
    <row r="20" spans="1:3">
      <c r="A20" s="4">
        <v>11</v>
      </c>
      <c r="B20" s="5" t="s">
        <v>109</v>
      </c>
      <c r="C20" s="5"/>
    </row>
    <row r="21" spans="1:3">
      <c r="A21" s="4">
        <v>12</v>
      </c>
      <c r="B21" s="5" t="s">
        <v>110</v>
      </c>
      <c r="C21" s="5"/>
    </row>
    <row r="22" spans="1:3">
      <c r="A22" s="4">
        <v>13</v>
      </c>
      <c r="B22" s="5" t="s">
        <v>111</v>
      </c>
      <c r="C22" s="5"/>
    </row>
    <row r="23" spans="1:3">
      <c r="A23" s="4">
        <v>14</v>
      </c>
      <c r="B23" s="5" t="s">
        <v>113</v>
      </c>
      <c r="C23" s="5"/>
    </row>
    <row r="24" spans="1:3">
      <c r="A24" s="4">
        <v>15</v>
      </c>
      <c r="B24" s="5" t="s">
        <v>112</v>
      </c>
      <c r="C24" s="5"/>
    </row>
    <row r="25" spans="1:3">
      <c r="A25" s="4">
        <v>16</v>
      </c>
      <c r="B25" s="5" t="s">
        <v>80</v>
      </c>
      <c r="C25" s="5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6"/>
  <sheetViews>
    <sheetView workbookViewId="0">
      <selection activeCell="B7" sqref="B7"/>
    </sheetView>
  </sheetViews>
  <sheetFormatPr defaultRowHeight="15"/>
  <cols>
    <col min="1" max="1" width="13.5703125" bestFit="1" customWidth="1"/>
    <col min="2" max="2" width="26.28515625" bestFit="1" customWidth="1"/>
    <col min="3" max="3" width="9" customWidth="1"/>
    <col min="4" max="4" width="46.85546875" bestFit="1" customWidth="1"/>
    <col min="5" max="5" width="32" bestFit="1" customWidth="1"/>
    <col min="6" max="6" width="46.85546875" bestFit="1" customWidth="1"/>
    <col min="7" max="7" width="32" bestFit="1" customWidth="1"/>
    <col min="8" max="8" width="11.140625" bestFit="1" customWidth="1"/>
    <col min="9" max="9" width="11.7109375" bestFit="1" customWidth="1"/>
  </cols>
  <sheetData>
    <row r="2" spans="1:5">
      <c r="A2" s="12" t="s">
        <v>10</v>
      </c>
      <c r="B2" s="12" t="s">
        <v>97</v>
      </c>
    </row>
    <row r="3" spans="1:5">
      <c r="A3" s="12" t="s">
        <v>11</v>
      </c>
      <c r="B3" s="12" t="s">
        <v>98</v>
      </c>
    </row>
    <row r="4" spans="1:5">
      <c r="A4" s="12" t="s">
        <v>72</v>
      </c>
      <c r="B4" s="22" t="s">
        <v>99</v>
      </c>
    </row>
    <row r="5" spans="1:5">
      <c r="A5" s="12" t="s">
        <v>12</v>
      </c>
      <c r="B5" s="12" t="s">
        <v>77</v>
      </c>
    </row>
    <row r="6" spans="1:5">
      <c r="A6" s="12" t="s">
        <v>13</v>
      </c>
      <c r="B6" s="12" t="s">
        <v>78</v>
      </c>
    </row>
    <row r="7" spans="1:5">
      <c r="A7" s="12" t="s">
        <v>5</v>
      </c>
      <c r="B7" s="12" t="s">
        <v>114</v>
      </c>
    </row>
    <row r="9" spans="1:5">
      <c r="A9" s="13" t="s">
        <v>14</v>
      </c>
      <c r="B9" s="8" t="s">
        <v>6</v>
      </c>
      <c r="C9" s="11" t="s">
        <v>9</v>
      </c>
      <c r="D9" s="1" t="s">
        <v>8</v>
      </c>
      <c r="E9" s="9" t="s">
        <v>7</v>
      </c>
    </row>
    <row r="10" spans="1:5">
      <c r="A10" s="14" t="s">
        <v>15</v>
      </c>
      <c r="B10" s="6" t="s">
        <v>21</v>
      </c>
      <c r="C10" s="23">
        <v>15</v>
      </c>
      <c r="D10" s="10" t="s">
        <v>3</v>
      </c>
      <c r="E10" s="10" t="s">
        <v>4</v>
      </c>
    </row>
    <row r="11" spans="1:5">
      <c r="A11" s="14" t="s">
        <v>16</v>
      </c>
      <c r="B11" s="37" t="s">
        <v>22</v>
      </c>
      <c r="C11" s="23">
        <v>25</v>
      </c>
      <c r="D11" s="36" t="s">
        <v>90</v>
      </c>
      <c r="E11" s="5"/>
    </row>
    <row r="12" spans="1:5">
      <c r="A12" s="14" t="s">
        <v>17</v>
      </c>
      <c r="B12" s="5" t="s">
        <v>24</v>
      </c>
      <c r="C12" s="23">
        <v>10</v>
      </c>
      <c r="D12" s="5" t="s">
        <v>91</v>
      </c>
      <c r="E12" s="5"/>
    </row>
    <row r="13" spans="1:5">
      <c r="A13" s="14" t="s">
        <v>18</v>
      </c>
      <c r="B13" s="5" t="s">
        <v>23</v>
      </c>
      <c r="C13" s="23">
        <v>10</v>
      </c>
      <c r="D13" s="5"/>
      <c r="E13" s="5"/>
    </row>
    <row r="14" spans="1:5">
      <c r="A14" s="14" t="s">
        <v>19</v>
      </c>
      <c r="B14" s="5" t="s">
        <v>27</v>
      </c>
      <c r="C14" s="23">
        <v>15</v>
      </c>
      <c r="D14" s="5"/>
      <c r="E14" s="5"/>
    </row>
    <row r="15" spans="1:5">
      <c r="A15" s="14" t="s">
        <v>20</v>
      </c>
      <c r="B15" s="5" t="s">
        <v>28</v>
      </c>
      <c r="C15" s="23">
        <v>25</v>
      </c>
      <c r="D15" s="5"/>
      <c r="E15" s="5"/>
    </row>
    <row r="16" spans="1:5">
      <c r="A16" s="15"/>
      <c r="C16" s="7">
        <f>SUM(C10:C15)</f>
        <v>100</v>
      </c>
    </row>
  </sheetData>
  <conditionalFormatting sqref="C16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00"/>
  <sheetViews>
    <sheetView tabSelected="1" topLeftCell="B31" workbookViewId="0">
      <selection activeCell="G33" sqref="G33"/>
    </sheetView>
  </sheetViews>
  <sheetFormatPr defaultColWidth="9.140625" defaultRowHeight="15"/>
  <cols>
    <col min="1" max="1" width="13.5703125" style="25" bestFit="1" customWidth="1"/>
    <col min="2" max="2" width="19.28515625" style="24" bestFit="1" customWidth="1"/>
    <col min="3" max="3" width="20.140625" style="24" bestFit="1" customWidth="1"/>
    <col min="4" max="9" width="10.5703125" style="25" customWidth="1"/>
    <col min="10" max="11" width="13.5703125" style="32" bestFit="1" customWidth="1"/>
    <col min="12" max="12" width="13" style="32" bestFit="1" customWidth="1"/>
    <col min="13" max="13" width="13.85546875" style="24" bestFit="1" customWidth="1"/>
    <col min="14" max="16384" width="9.140625" style="24"/>
  </cols>
  <sheetData>
    <row r="2" spans="1:12">
      <c r="A2" s="35" t="s">
        <v>10</v>
      </c>
      <c r="B2" s="38" t="s">
        <v>97</v>
      </c>
    </row>
    <row r="3" spans="1:12">
      <c r="A3" s="35" t="s">
        <v>11</v>
      </c>
      <c r="B3" s="38" t="s">
        <v>98</v>
      </c>
    </row>
    <row r="4" spans="1:12">
      <c r="A4" s="35" t="s">
        <v>72</v>
      </c>
      <c r="B4" s="26" t="s">
        <v>99</v>
      </c>
    </row>
    <row r="5" spans="1:12">
      <c r="A5" s="35" t="s">
        <v>12</v>
      </c>
      <c r="B5" s="38" t="s">
        <v>77</v>
      </c>
    </row>
    <row r="6" spans="1:12">
      <c r="A6" s="35" t="s">
        <v>13</v>
      </c>
      <c r="B6" s="38" t="s">
        <v>78</v>
      </c>
    </row>
    <row r="7" spans="1:12">
      <c r="A7" s="35" t="s">
        <v>5</v>
      </c>
      <c r="B7" s="38" t="s">
        <v>114</v>
      </c>
    </row>
    <row r="9" spans="1:12" ht="15.75">
      <c r="A9" s="27" t="s">
        <v>14</v>
      </c>
      <c r="B9" s="27" t="s">
        <v>29</v>
      </c>
      <c r="C9" s="28" t="s">
        <v>30</v>
      </c>
      <c r="D9" s="29" t="s">
        <v>73</v>
      </c>
      <c r="E9" s="29" t="s">
        <v>74</v>
      </c>
      <c r="F9" s="29" t="s">
        <v>35</v>
      </c>
      <c r="G9" s="29" t="s">
        <v>36</v>
      </c>
      <c r="H9" s="29" t="s">
        <v>25</v>
      </c>
      <c r="I9" s="29" t="s">
        <v>26</v>
      </c>
      <c r="J9" s="33" t="s">
        <v>33</v>
      </c>
      <c r="K9" s="33" t="s">
        <v>31</v>
      </c>
      <c r="L9" s="33" t="s">
        <v>32</v>
      </c>
    </row>
    <row r="10" spans="1:12">
      <c r="A10" s="25">
        <v>1</v>
      </c>
      <c r="B10" s="30" t="s">
        <v>115</v>
      </c>
      <c r="C10" s="30" t="s">
        <v>130</v>
      </c>
      <c r="D10" s="31" t="s">
        <v>95</v>
      </c>
      <c r="E10" s="31" t="s">
        <v>70</v>
      </c>
      <c r="F10" s="31" t="s">
        <v>68</v>
      </c>
      <c r="G10" s="31" t="s">
        <v>68</v>
      </c>
      <c r="H10" s="31" t="s">
        <v>69</v>
      </c>
      <c r="I10" s="31" t="s">
        <v>75</v>
      </c>
      <c r="J10" s="34">
        <f>(D10*Komponen!$C$10+E10*Komponen!$C$11+F10*Komponen!$C$12+G10*Komponen!$C$13+H10*Komponen!$C$14+I10*Komponen!$C$15)/100</f>
        <v>76.45</v>
      </c>
      <c r="K10" s="34" t="str">
        <f>IF(J10&lt;25,"E",IF(J10&lt;50,"D",IF(J10&lt;55,"C",IF(J10&lt;60,"C+",IF(J10&lt;65,"B-",IF(J10&lt;70,"B",IF(J10&lt;75,"B+",IF(J10&lt;80,"A-","A"))))))))</f>
        <v>A-</v>
      </c>
      <c r="L10" s="34">
        <f>VLOOKUP(K10,'Skala Nilai'!E:F,2)</f>
        <v>3.7</v>
      </c>
    </row>
    <row r="11" spans="1:12">
      <c r="A11" s="25">
        <v>2</v>
      </c>
      <c r="B11" s="30" t="s">
        <v>116</v>
      </c>
      <c r="C11" s="30" t="s">
        <v>131</v>
      </c>
      <c r="D11" s="31" t="s">
        <v>92</v>
      </c>
      <c r="E11" s="31" t="s">
        <v>70</v>
      </c>
      <c r="F11" s="31" t="s">
        <v>79</v>
      </c>
      <c r="G11" s="31" t="s">
        <v>68</v>
      </c>
      <c r="H11" s="31" t="s">
        <v>67</v>
      </c>
      <c r="I11" s="31" t="s">
        <v>69</v>
      </c>
      <c r="J11" s="34">
        <f>(D11*Komponen!$C$10+E11*Komponen!$C$11+F11*Komponen!$C$12+G11*Komponen!$C$13+H11*Komponen!$C$14+I11*Komponen!$C$15)/100</f>
        <v>79.75</v>
      </c>
      <c r="K11" s="34" t="str">
        <f t="shared" ref="K11:K19" si="0">IF(J11&lt;25,"E",IF(J11&lt;50,"D",IF(J11&lt;55,"C",IF(J11&lt;60,"C+",IF(J11&lt;65,"B-",IF(J11&lt;70,"B",IF(J11&lt;75,"B+",IF(J11&lt;80,"A-","A"))))))))</f>
        <v>A-</v>
      </c>
      <c r="L11" s="34">
        <f>VLOOKUP(K11,'Skala Nilai'!E:F,2)</f>
        <v>3.7</v>
      </c>
    </row>
    <row r="12" spans="1:12">
      <c r="A12" s="25">
        <v>3</v>
      </c>
      <c r="B12" s="30" t="s">
        <v>117</v>
      </c>
      <c r="C12" s="30" t="s">
        <v>132</v>
      </c>
      <c r="D12" s="31" t="s">
        <v>92</v>
      </c>
      <c r="E12" s="31" t="s">
        <v>66</v>
      </c>
      <c r="F12" s="31" t="s">
        <v>67</v>
      </c>
      <c r="G12" s="31" t="s">
        <v>69</v>
      </c>
      <c r="H12" s="31" t="s">
        <v>69</v>
      </c>
      <c r="I12" s="31" t="s">
        <v>69</v>
      </c>
      <c r="J12" s="34">
        <f>(D12*Komponen!$C$10+E12*Komponen!$C$11+F12*Komponen!$C$12+G12*Komponen!$C$13+H12*Komponen!$C$14+I12*Komponen!$C$15)/100</f>
        <v>80.5</v>
      </c>
      <c r="K12" s="34" t="str">
        <f t="shared" si="0"/>
        <v>A</v>
      </c>
      <c r="L12" s="34">
        <f>VLOOKUP(K12,'Skala Nilai'!E:F,2)</f>
        <v>4</v>
      </c>
    </row>
    <row r="13" spans="1:12">
      <c r="A13" s="25">
        <v>4</v>
      </c>
      <c r="B13" s="30" t="s">
        <v>118</v>
      </c>
      <c r="C13" s="30" t="s">
        <v>144</v>
      </c>
      <c r="D13" s="31" t="s">
        <v>66</v>
      </c>
      <c r="E13" s="31" t="s">
        <v>70</v>
      </c>
      <c r="F13" s="31" t="s">
        <v>79</v>
      </c>
      <c r="G13" s="31" t="s">
        <v>68</v>
      </c>
      <c r="H13" s="31" t="s">
        <v>68</v>
      </c>
      <c r="I13" s="31" t="s">
        <v>68</v>
      </c>
      <c r="J13" s="34">
        <f>(D13*Komponen!$C$10+E13*Komponen!$C$11+F13*Komponen!$C$12+G13*Komponen!$C$13+H13*Komponen!$C$14+I13*Komponen!$C$15)/100</f>
        <v>78.75</v>
      </c>
      <c r="K13" s="34" t="str">
        <f t="shared" si="0"/>
        <v>A-</v>
      </c>
      <c r="L13" s="34">
        <f>VLOOKUP(K13,'Skala Nilai'!E:F,2)</f>
        <v>3.7</v>
      </c>
    </row>
    <row r="14" spans="1:12">
      <c r="A14" s="25">
        <v>5</v>
      </c>
      <c r="B14" s="30" t="s">
        <v>119</v>
      </c>
      <c r="C14" s="30" t="s">
        <v>133</v>
      </c>
      <c r="D14" s="31" t="s">
        <v>94</v>
      </c>
      <c r="E14" s="31" t="s">
        <v>66</v>
      </c>
      <c r="F14" s="31" t="s">
        <v>79</v>
      </c>
      <c r="G14" s="31" t="s">
        <v>68</v>
      </c>
      <c r="H14" s="31" t="s">
        <v>67</v>
      </c>
      <c r="I14" s="31" t="s">
        <v>93</v>
      </c>
      <c r="J14" s="34">
        <f>(D14*Komponen!$C$10+E14*Komponen!$C$11+F14*Komponen!$C$12+G14*Komponen!$C$13+H14*Komponen!$C$14+I14*Komponen!$C$15)/100</f>
        <v>75.45</v>
      </c>
      <c r="K14" s="34" t="str">
        <f t="shared" si="0"/>
        <v>A-</v>
      </c>
      <c r="L14" s="34">
        <f>VLOOKUP(K14,'Skala Nilai'!E:F,2)</f>
        <v>3.7</v>
      </c>
    </row>
    <row r="15" spans="1:12">
      <c r="A15" s="25">
        <v>6</v>
      </c>
      <c r="B15" s="30" t="s">
        <v>129</v>
      </c>
      <c r="C15" s="24" t="s">
        <v>134</v>
      </c>
      <c r="D15" s="31" t="s">
        <v>71</v>
      </c>
      <c r="E15" s="31" t="s">
        <v>66</v>
      </c>
      <c r="F15" s="31" t="s">
        <v>67</v>
      </c>
      <c r="G15" s="31" t="s">
        <v>79</v>
      </c>
      <c r="H15" s="31" t="s">
        <v>88</v>
      </c>
      <c r="I15" s="31" t="s">
        <v>145</v>
      </c>
      <c r="J15" s="34">
        <f>(D15*Komponen!$C$10+E15*Komponen!$C$11+F15*Komponen!$C$12+G15*Komponen!$C$13+H15*Komponen!$C$14+I15*Komponen!$C$15)/100</f>
        <v>63.75</v>
      </c>
      <c r="K15" s="34" t="str">
        <f t="shared" si="0"/>
        <v>B-</v>
      </c>
      <c r="L15" s="34">
        <f>VLOOKUP(K15,'Skala Nilai'!E:F,2)</f>
        <v>2.7</v>
      </c>
    </row>
    <row r="16" spans="1:12">
      <c r="A16" s="25">
        <v>7</v>
      </c>
      <c r="B16" s="30" t="s">
        <v>120</v>
      </c>
      <c r="C16" s="24" t="s">
        <v>135</v>
      </c>
      <c r="D16" s="31" t="s">
        <v>71</v>
      </c>
      <c r="E16" s="31" t="s">
        <v>66</v>
      </c>
      <c r="F16" s="31" t="s">
        <v>79</v>
      </c>
      <c r="G16" s="31" t="s">
        <v>69</v>
      </c>
      <c r="H16" s="31" t="s">
        <v>67</v>
      </c>
      <c r="I16" s="31" t="s">
        <v>68</v>
      </c>
      <c r="J16" s="34">
        <f>(D16*Komponen!$C$10+E16*Komponen!$C$11+F16*Komponen!$C$12+G16*Komponen!$C$13+H16*Komponen!$C$14+I16*Komponen!$C$15)/100</f>
        <v>81</v>
      </c>
      <c r="K16" s="34" t="str">
        <f t="shared" si="0"/>
        <v>A</v>
      </c>
      <c r="L16" s="34">
        <f>VLOOKUP(K16,'Skala Nilai'!E:F,2)</f>
        <v>4</v>
      </c>
    </row>
    <row r="17" spans="1:12">
      <c r="A17" s="25">
        <v>8</v>
      </c>
      <c r="B17" s="30" t="s">
        <v>121</v>
      </c>
      <c r="C17" s="30" t="s">
        <v>136</v>
      </c>
      <c r="D17" s="31" t="s">
        <v>92</v>
      </c>
      <c r="E17" s="31" t="s">
        <v>67</v>
      </c>
      <c r="F17" s="31" t="s">
        <v>79</v>
      </c>
      <c r="G17" s="31" t="s">
        <v>68</v>
      </c>
      <c r="H17" s="31" t="s">
        <v>68</v>
      </c>
      <c r="I17" s="31" t="s">
        <v>70</v>
      </c>
      <c r="J17" s="34">
        <f>(D17*Komponen!$C$10+E17*Komponen!$C$11+F17*Komponen!$C$12+G17*Komponen!$C$13+H17*Komponen!$C$14+I17*Komponen!$C$15)/100</f>
        <v>81.5</v>
      </c>
      <c r="K17" s="34" t="str">
        <f t="shared" si="0"/>
        <v>A</v>
      </c>
      <c r="L17" s="34">
        <f>VLOOKUP(K17,'Skala Nilai'!E:F,2)</f>
        <v>4</v>
      </c>
    </row>
    <row r="18" spans="1:12">
      <c r="A18" s="25">
        <v>9</v>
      </c>
      <c r="B18" s="30" t="s">
        <v>122</v>
      </c>
      <c r="C18" s="30" t="s">
        <v>137</v>
      </c>
      <c r="D18" s="31" t="s">
        <v>71</v>
      </c>
      <c r="E18" s="31" t="s">
        <v>70</v>
      </c>
      <c r="F18" s="31" t="s">
        <v>79</v>
      </c>
      <c r="G18" s="31" t="s">
        <v>88</v>
      </c>
      <c r="H18" s="31" t="s">
        <v>67</v>
      </c>
      <c r="I18" s="31" t="s">
        <v>69</v>
      </c>
      <c r="J18" s="34">
        <f>(D18*Komponen!$C$10+E18*Komponen!$C$11+F18*Komponen!$C$12+G18*Komponen!$C$13+H18*Komponen!$C$14+I18*Komponen!$C$15)/100</f>
        <v>71.5</v>
      </c>
      <c r="K18" s="34" t="str">
        <f t="shared" si="0"/>
        <v>B+</v>
      </c>
      <c r="L18" s="34">
        <f>VLOOKUP(K18,'Skala Nilai'!E:F,2)</f>
        <v>2.7</v>
      </c>
    </row>
    <row r="19" spans="1:12">
      <c r="A19" s="25">
        <v>10</v>
      </c>
      <c r="B19" s="30" t="s">
        <v>123</v>
      </c>
      <c r="C19" s="30" t="s">
        <v>138</v>
      </c>
      <c r="D19" s="31" t="s">
        <v>95</v>
      </c>
      <c r="E19" s="31" t="s">
        <v>66</v>
      </c>
      <c r="F19" s="31" t="s">
        <v>66</v>
      </c>
      <c r="G19" s="31" t="s">
        <v>69</v>
      </c>
      <c r="H19" s="31" t="s">
        <v>70</v>
      </c>
      <c r="I19" s="31" t="s">
        <v>69</v>
      </c>
      <c r="J19" s="34">
        <f>(D19*Komponen!$C$10+E19*Komponen!$C$11+F19*Komponen!$C$12+G19*Komponen!$C$13+H19*Komponen!$C$14+I19*Komponen!$C$15)/100</f>
        <v>83.45</v>
      </c>
      <c r="K19" s="34" t="str">
        <f t="shared" si="0"/>
        <v>A</v>
      </c>
      <c r="L19" s="34">
        <f>VLOOKUP(K19,'Skala Nilai'!E:F,2)</f>
        <v>4</v>
      </c>
    </row>
    <row r="20" spans="1:12">
      <c r="A20" s="25">
        <v>11</v>
      </c>
      <c r="B20" s="30" t="s">
        <v>124</v>
      </c>
      <c r="C20" s="30" t="s">
        <v>139</v>
      </c>
      <c r="D20" s="25" t="s">
        <v>71</v>
      </c>
      <c r="E20" s="25" t="s">
        <v>67</v>
      </c>
      <c r="F20" s="25" t="s">
        <v>93</v>
      </c>
      <c r="G20" s="25" t="s">
        <v>69</v>
      </c>
      <c r="H20" s="25" t="s">
        <v>70</v>
      </c>
      <c r="I20" s="25" t="s">
        <v>79</v>
      </c>
      <c r="J20" s="34">
        <f>(D20*Komponen!$C$10+E20*Komponen!$C$11+F20*Komponen!$C$12+G20*Komponen!$C$13+H20*Komponen!$C$14+I20*Komponen!$C$15)/100</f>
        <v>75.75</v>
      </c>
      <c r="K20" s="34" t="str">
        <f t="shared" ref="K20:K83" si="1">IF(J20&lt;25,"E",IF(J20&lt;50,"D",IF(J20&lt;55,"C",IF(J20&lt;60,"C+",IF(J20&lt;65,"B-",IF(J20&lt;70,"B",IF(J20&lt;75,"B+",IF(J20&lt;80,"A-","A"))))))))</f>
        <v>A-</v>
      </c>
      <c r="L20" s="34">
        <f>VLOOKUP(K20,'Skala Nilai'!E:F,2)</f>
        <v>3.7</v>
      </c>
    </row>
    <row r="21" spans="1:12">
      <c r="A21" s="25">
        <v>12</v>
      </c>
      <c r="B21" s="30" t="s">
        <v>125</v>
      </c>
      <c r="C21" s="30" t="s">
        <v>140</v>
      </c>
      <c r="D21" s="25" t="s">
        <v>70</v>
      </c>
      <c r="E21" s="25" t="s">
        <v>66</v>
      </c>
      <c r="F21" s="25" t="s">
        <v>75</v>
      </c>
      <c r="G21" s="25" t="s">
        <v>67</v>
      </c>
      <c r="H21" s="25" t="s">
        <v>69</v>
      </c>
      <c r="I21" s="25" t="s">
        <v>145</v>
      </c>
      <c r="J21" s="34">
        <f>(D21*Komponen!$C$10+E21*Komponen!$C$11+F21*Komponen!$C$12+G21*Komponen!$C$13+H21*Komponen!$C$14+I21*Komponen!$C$15)/100</f>
        <v>72.25</v>
      </c>
      <c r="K21" s="34" t="str">
        <f t="shared" si="1"/>
        <v>B+</v>
      </c>
      <c r="L21" s="34">
        <f>VLOOKUP(K21,'Skala Nilai'!E:F,2)</f>
        <v>2.7</v>
      </c>
    </row>
    <row r="22" spans="1:12">
      <c r="A22" s="25">
        <v>13</v>
      </c>
      <c r="B22" s="30" t="s">
        <v>126</v>
      </c>
      <c r="C22" s="24" t="s">
        <v>141</v>
      </c>
      <c r="D22" s="25" t="s">
        <v>92</v>
      </c>
      <c r="E22" s="25" t="s">
        <v>66</v>
      </c>
      <c r="F22" s="25" t="s">
        <v>69</v>
      </c>
      <c r="G22" s="25" t="s">
        <v>69</v>
      </c>
      <c r="H22" s="25" t="s">
        <v>68</v>
      </c>
      <c r="I22" s="25" t="s">
        <v>69</v>
      </c>
      <c r="J22" s="34">
        <f>(D22*Komponen!$C$10+E22*Komponen!$C$11+F22*Komponen!$C$12+G22*Komponen!$C$13+H22*Komponen!$C$14+I22*Komponen!$C$15)/100</f>
        <v>80.25</v>
      </c>
      <c r="K22" s="34" t="str">
        <f t="shared" si="1"/>
        <v>A</v>
      </c>
      <c r="L22" s="34">
        <f>VLOOKUP(K22,'Skala Nilai'!E:F,2)</f>
        <v>4</v>
      </c>
    </row>
    <row r="23" spans="1:12">
      <c r="A23" s="25">
        <v>14</v>
      </c>
      <c r="B23" s="30" t="s">
        <v>127</v>
      </c>
      <c r="C23" s="24" t="s">
        <v>142</v>
      </c>
      <c r="D23" s="25" t="s">
        <v>96</v>
      </c>
      <c r="E23" s="25" t="s">
        <v>66</v>
      </c>
      <c r="F23" s="25" t="s">
        <v>70</v>
      </c>
      <c r="G23" s="25" t="s">
        <v>67</v>
      </c>
      <c r="H23" s="25" t="s">
        <v>67</v>
      </c>
      <c r="I23" s="25" t="s">
        <v>69</v>
      </c>
      <c r="J23" s="34">
        <f>(D23*Komponen!$C$10+E23*Komponen!$C$11+F23*Komponen!$C$12+G23*Komponen!$C$13+H23*Komponen!$C$14+I23*Komponen!$C$15)/100</f>
        <v>82.45</v>
      </c>
      <c r="K23" s="34" t="str">
        <f t="shared" si="1"/>
        <v>A</v>
      </c>
      <c r="L23" s="34">
        <f>VLOOKUP(K23,'Skala Nilai'!E:F,2)</f>
        <v>4</v>
      </c>
    </row>
    <row r="24" spans="1:12">
      <c r="A24" s="25">
        <v>15</v>
      </c>
      <c r="B24" s="30" t="s">
        <v>128</v>
      </c>
      <c r="C24" s="24" t="s">
        <v>143</v>
      </c>
      <c r="D24" s="25" t="s">
        <v>96</v>
      </c>
      <c r="E24" s="25" t="s">
        <v>88</v>
      </c>
      <c r="F24" s="25" t="s">
        <v>75</v>
      </c>
      <c r="G24" s="25" t="s">
        <v>69</v>
      </c>
      <c r="H24" s="25" t="s">
        <v>68</v>
      </c>
      <c r="I24" s="25" t="s">
        <v>145</v>
      </c>
      <c r="J24" s="34">
        <f>(D24*Komponen!$C$10+E24*Komponen!$C$11+F24*Komponen!$C$12+G24*Komponen!$C$13+H24*Komponen!$C$14+I24*Komponen!$C$15)/100</f>
        <v>50.7</v>
      </c>
      <c r="K24" s="34" t="str">
        <f t="shared" si="1"/>
        <v>C</v>
      </c>
      <c r="L24" s="34">
        <f>VLOOKUP(K24,'Skala Nilai'!E:F,2)</f>
        <v>2.7</v>
      </c>
    </row>
    <row r="25" spans="1:12">
      <c r="A25" s="25" t="s">
        <v>81</v>
      </c>
      <c r="B25" s="30" t="s">
        <v>146</v>
      </c>
      <c r="C25" s="24" t="s">
        <v>160</v>
      </c>
      <c r="D25" s="25" t="s">
        <v>71</v>
      </c>
      <c r="E25" s="25" t="s">
        <v>66</v>
      </c>
      <c r="F25" s="25" t="s">
        <v>70</v>
      </c>
      <c r="G25" s="25" t="s">
        <v>79</v>
      </c>
      <c r="H25" s="25" t="s">
        <v>68</v>
      </c>
      <c r="I25" s="25" t="s">
        <v>70</v>
      </c>
      <c r="J25" s="34">
        <f>(D25*Komponen!$C$10+E25*Komponen!$C$11+F25*Komponen!$C$12+G25*Komponen!$C$13+H25*Komponen!$C$14+I25*Komponen!$C$15)/100</f>
        <v>84.25</v>
      </c>
      <c r="K25" s="34" t="str">
        <f t="shared" si="1"/>
        <v>A</v>
      </c>
      <c r="L25" s="34">
        <f>VLOOKUP(K25,'Skala Nilai'!E:F,2)</f>
        <v>4</v>
      </c>
    </row>
    <row r="26" spans="1:12">
      <c r="A26" s="25" t="s">
        <v>82</v>
      </c>
      <c r="B26" s="30" t="s">
        <v>147</v>
      </c>
      <c r="C26" s="24" t="s">
        <v>161</v>
      </c>
      <c r="D26" s="25" t="s">
        <v>69</v>
      </c>
      <c r="E26" s="25" t="s">
        <v>67</v>
      </c>
      <c r="F26" s="25" t="s">
        <v>69</v>
      </c>
      <c r="G26" s="25" t="s">
        <v>69</v>
      </c>
      <c r="H26" s="25" t="s">
        <v>69</v>
      </c>
      <c r="I26" s="25" t="s">
        <v>75</v>
      </c>
      <c r="J26" s="34">
        <f>(D26*Komponen!$C$10+E26*Komponen!$C$11+F26*Komponen!$C$12+G26*Komponen!$C$13+H26*Komponen!$C$14+I26*Komponen!$C$15)/100</f>
        <v>70</v>
      </c>
      <c r="K26" s="34" t="str">
        <f t="shared" si="1"/>
        <v>B+</v>
      </c>
      <c r="L26" s="34">
        <f>VLOOKUP(K26,'Skala Nilai'!E:F,2)</f>
        <v>2.7</v>
      </c>
    </row>
    <row r="27" spans="1:12">
      <c r="A27" s="25" t="s">
        <v>83</v>
      </c>
      <c r="B27" s="30" t="s">
        <v>148</v>
      </c>
      <c r="C27" s="24" t="s">
        <v>162</v>
      </c>
      <c r="D27" s="25" t="s">
        <v>92</v>
      </c>
      <c r="E27" s="25" t="s">
        <v>66</v>
      </c>
      <c r="F27" s="25" t="s">
        <v>79</v>
      </c>
      <c r="G27" s="25" t="s">
        <v>68</v>
      </c>
      <c r="H27" s="25" t="s">
        <v>70</v>
      </c>
      <c r="I27" s="25" t="s">
        <v>68</v>
      </c>
      <c r="J27" s="34">
        <f>(D27*Komponen!$C$10+E27*Komponen!$C$11+F27*Komponen!$C$12+G27*Komponen!$C$13+H27*Komponen!$C$14+I27*Komponen!$C$15)/100</f>
        <v>83</v>
      </c>
      <c r="K27" s="34" t="str">
        <f t="shared" si="1"/>
        <v>A</v>
      </c>
      <c r="L27" s="34">
        <f>VLOOKUP(K27,'Skala Nilai'!E:F,2)</f>
        <v>4</v>
      </c>
    </row>
    <row r="28" spans="1:12">
      <c r="A28" s="25" t="s">
        <v>84</v>
      </c>
      <c r="B28" s="30" t="s">
        <v>149</v>
      </c>
      <c r="C28" s="24" t="s">
        <v>163</v>
      </c>
      <c r="D28" s="25" t="s">
        <v>71</v>
      </c>
      <c r="E28" s="25" t="s">
        <v>70</v>
      </c>
      <c r="F28" s="25" t="s">
        <v>67</v>
      </c>
      <c r="G28" s="25" t="s">
        <v>69</v>
      </c>
      <c r="H28" s="25" t="s">
        <v>70</v>
      </c>
      <c r="I28" s="25" t="s">
        <v>67</v>
      </c>
      <c r="J28" s="34">
        <f>(D28*Komponen!$C$10+E28*Komponen!$C$11+F28*Komponen!$C$12+G28*Komponen!$C$13+H28*Komponen!$C$14+I28*Komponen!$C$15)/100</f>
        <v>83.25</v>
      </c>
      <c r="K28" s="34" t="str">
        <f t="shared" si="1"/>
        <v>A</v>
      </c>
      <c r="L28" s="34">
        <f>VLOOKUP(K28,'Skala Nilai'!E:F,2)</f>
        <v>4</v>
      </c>
    </row>
    <row r="29" spans="1:12">
      <c r="A29" s="25" t="s">
        <v>85</v>
      </c>
      <c r="B29" s="30" t="s">
        <v>150</v>
      </c>
      <c r="C29" s="24" t="s">
        <v>164</v>
      </c>
      <c r="D29" s="25" t="s">
        <v>92</v>
      </c>
      <c r="E29" s="25" t="s">
        <v>66</v>
      </c>
      <c r="F29" s="25" t="s">
        <v>67</v>
      </c>
      <c r="G29" s="25" t="s">
        <v>68</v>
      </c>
      <c r="H29" s="25" t="s">
        <v>69</v>
      </c>
      <c r="I29" s="25" t="s">
        <v>69</v>
      </c>
      <c r="J29" s="34">
        <f>(D29*Komponen!$C$10+E29*Komponen!$C$11+F29*Komponen!$C$12+G29*Komponen!$C$13+H29*Komponen!$C$14+I29*Komponen!$C$15)/100</f>
        <v>81</v>
      </c>
      <c r="K29" s="34" t="str">
        <f t="shared" si="1"/>
        <v>A</v>
      </c>
      <c r="L29" s="34">
        <f>VLOOKUP(K29,'Skala Nilai'!E:F,2)</f>
        <v>4</v>
      </c>
    </row>
    <row r="30" spans="1:12">
      <c r="A30" s="25" t="s">
        <v>86</v>
      </c>
      <c r="B30" s="30" t="s">
        <v>151</v>
      </c>
      <c r="C30" s="24" t="s">
        <v>165</v>
      </c>
      <c r="D30" s="25" t="s">
        <v>68</v>
      </c>
      <c r="E30" s="25" t="s">
        <v>75</v>
      </c>
      <c r="F30" s="25" t="s">
        <v>145</v>
      </c>
      <c r="G30" s="25" t="s">
        <v>67</v>
      </c>
      <c r="H30" s="25" t="s">
        <v>88</v>
      </c>
      <c r="I30" s="25" t="s">
        <v>88</v>
      </c>
      <c r="J30" s="34">
        <f>(D30*Komponen!$C$10+E30*Komponen!$C$11+F30*Komponen!$C$12+G30*Komponen!$C$13+H30*Komponen!$C$14+I30*Komponen!$C$15)/100</f>
        <v>39.25</v>
      </c>
      <c r="K30" s="34" t="str">
        <f t="shared" si="1"/>
        <v>D</v>
      </c>
      <c r="L30" s="34">
        <f>VLOOKUP(K30,'Skala Nilai'!E:F,2)</f>
        <v>1</v>
      </c>
    </row>
    <row r="31" spans="1:12">
      <c r="A31" s="25" t="s">
        <v>87</v>
      </c>
      <c r="B31" s="30" t="s">
        <v>152</v>
      </c>
      <c r="C31" s="24" t="s">
        <v>166</v>
      </c>
      <c r="D31" s="25" t="s">
        <v>92</v>
      </c>
      <c r="E31" s="25" t="s">
        <v>66</v>
      </c>
      <c r="F31" s="25" t="s">
        <v>70</v>
      </c>
      <c r="G31" s="25" t="s">
        <v>67</v>
      </c>
      <c r="H31" s="25" t="s">
        <v>69</v>
      </c>
      <c r="I31" s="25" t="s">
        <v>79</v>
      </c>
      <c r="J31" s="34">
        <f>(D31*Komponen!$C$10+E31*Komponen!$C$11+F31*Komponen!$C$12+G31*Komponen!$C$13+H31*Komponen!$C$14+I31*Komponen!$C$15)/100</f>
        <v>80.75</v>
      </c>
      <c r="K31" s="34" t="str">
        <f t="shared" si="1"/>
        <v>A</v>
      </c>
      <c r="L31" s="34">
        <f>VLOOKUP(K31,'Skala Nilai'!E:F,2)</f>
        <v>4</v>
      </c>
    </row>
    <row r="32" spans="1:12">
      <c r="B32" s="30" t="s">
        <v>153</v>
      </c>
      <c r="C32" s="24" t="s">
        <v>167</v>
      </c>
      <c r="D32" s="25" t="s">
        <v>71</v>
      </c>
      <c r="E32" s="25" t="s">
        <v>66</v>
      </c>
      <c r="F32" s="25" t="s">
        <v>79</v>
      </c>
      <c r="G32" s="25" t="s">
        <v>68</v>
      </c>
      <c r="H32" s="25" t="s">
        <v>67</v>
      </c>
      <c r="I32" s="25" t="s">
        <v>68</v>
      </c>
      <c r="J32" s="34">
        <f>(D32*Komponen!$C$10+E32*Komponen!$C$11+F32*Komponen!$C$12+G32*Komponen!$C$13+H32*Komponen!$C$14+I32*Komponen!$C$15)/100</f>
        <v>81.5</v>
      </c>
      <c r="K32" s="34" t="str">
        <f t="shared" si="1"/>
        <v>A</v>
      </c>
      <c r="L32" s="34">
        <f>VLOOKUP(K32,'Skala Nilai'!E:F,2)</f>
        <v>4</v>
      </c>
    </row>
    <row r="33" spans="2:12">
      <c r="B33" s="30" t="s">
        <v>154</v>
      </c>
      <c r="C33" s="24" t="s">
        <v>168</v>
      </c>
      <c r="D33" s="25" t="s">
        <v>96</v>
      </c>
      <c r="E33" s="25" t="s">
        <v>67</v>
      </c>
      <c r="F33" s="25" t="s">
        <v>68</v>
      </c>
      <c r="G33" s="25" t="s">
        <v>79</v>
      </c>
      <c r="H33" s="25" t="s">
        <v>68</v>
      </c>
      <c r="I33" s="25" t="s">
        <v>79</v>
      </c>
      <c r="J33" s="34">
        <f>(D33*Komponen!$C$10+E33*Komponen!$C$11+F33*Komponen!$C$12+G33*Komponen!$C$13+H33*Komponen!$C$14+I33*Komponen!$C$15)/100</f>
        <v>75.45</v>
      </c>
      <c r="K33" s="34" t="str">
        <f t="shared" si="1"/>
        <v>A-</v>
      </c>
      <c r="L33" s="34">
        <f>VLOOKUP(K33,'Skala Nilai'!E:F,2)</f>
        <v>3.7</v>
      </c>
    </row>
    <row r="34" spans="2:12">
      <c r="B34" s="30" t="s">
        <v>155</v>
      </c>
      <c r="C34" s="24" t="s">
        <v>169</v>
      </c>
      <c r="D34" s="25" t="s">
        <v>68</v>
      </c>
      <c r="E34" s="25" t="s">
        <v>66</v>
      </c>
      <c r="F34" s="25" t="s">
        <v>79</v>
      </c>
      <c r="G34" s="25" t="s">
        <v>88</v>
      </c>
      <c r="H34" s="25" t="s">
        <v>79</v>
      </c>
      <c r="I34" s="25" t="s">
        <v>75</v>
      </c>
      <c r="J34" s="34">
        <f>(D34*Komponen!$C$10+E34*Komponen!$C$11+F34*Komponen!$C$12+G34*Komponen!$C$13+H34*Komponen!$C$14+I34*Komponen!$C$15)/100</f>
        <v>65</v>
      </c>
      <c r="K34" s="34" t="str">
        <f t="shared" si="1"/>
        <v>B</v>
      </c>
      <c r="L34" s="34">
        <f>VLOOKUP(K34,'Skala Nilai'!E:F,2)</f>
        <v>3</v>
      </c>
    </row>
    <row r="35" spans="2:12">
      <c r="B35" s="30" t="s">
        <v>156</v>
      </c>
      <c r="C35" s="24" t="s">
        <v>170</v>
      </c>
      <c r="J35" s="34">
        <f>(D35*Komponen!$C$10+E35*Komponen!$C$11+F35*Komponen!$C$12+G35*Komponen!$C$13+H35*Komponen!$C$14+I35*Komponen!$C$15)/100</f>
        <v>0</v>
      </c>
      <c r="K35" s="34" t="str">
        <f t="shared" si="1"/>
        <v>E</v>
      </c>
      <c r="L35" s="34">
        <f>VLOOKUP(K35,'Skala Nilai'!E:F,2)</f>
        <v>0</v>
      </c>
    </row>
    <row r="36" spans="2:12">
      <c r="B36" s="30" t="s">
        <v>157</v>
      </c>
      <c r="C36" s="24" t="s">
        <v>171</v>
      </c>
      <c r="D36" s="25" t="s">
        <v>70</v>
      </c>
      <c r="E36" s="25" t="s">
        <v>88</v>
      </c>
      <c r="F36" s="25" t="s">
        <v>88</v>
      </c>
      <c r="G36" s="25" t="s">
        <v>69</v>
      </c>
      <c r="H36" s="25" t="s">
        <v>68</v>
      </c>
      <c r="I36" s="25" t="s">
        <v>67</v>
      </c>
      <c r="J36" s="34">
        <f>(D36*Komponen!$C$10+E36*Komponen!$C$11+F36*Komponen!$C$12+G36*Komponen!$C$13+H36*Komponen!$C$14+I36*Komponen!$C$15)/100</f>
        <v>51</v>
      </c>
      <c r="K36" s="34" t="str">
        <f t="shared" si="1"/>
        <v>C</v>
      </c>
      <c r="L36" s="34">
        <f>VLOOKUP(K36,'Skala Nilai'!E:F,2)</f>
        <v>2.7</v>
      </c>
    </row>
    <row r="37" spans="2:12">
      <c r="B37" s="30" t="s">
        <v>158</v>
      </c>
      <c r="C37" s="24" t="s">
        <v>172</v>
      </c>
      <c r="J37" s="34">
        <f>(D37*Komponen!$C$10+E37*Komponen!$C$11+F37*Komponen!$C$12+G37*Komponen!$C$13+H37*Komponen!$C$14+I37*Komponen!$C$15)/100</f>
        <v>0</v>
      </c>
      <c r="K37" s="34" t="str">
        <f t="shared" si="1"/>
        <v>E</v>
      </c>
      <c r="L37" s="34">
        <f>VLOOKUP(K37,'Skala Nilai'!E:F,2)</f>
        <v>0</v>
      </c>
    </row>
    <row r="38" spans="2:12">
      <c r="B38" s="30" t="s">
        <v>159</v>
      </c>
      <c r="C38" s="24" t="s">
        <v>173</v>
      </c>
      <c r="D38" s="25" t="s">
        <v>71</v>
      </c>
      <c r="E38" s="25" t="s">
        <v>66</v>
      </c>
      <c r="F38" s="25" t="s">
        <v>66</v>
      </c>
      <c r="G38" s="25" t="s">
        <v>68</v>
      </c>
      <c r="H38" s="25" t="s">
        <v>68</v>
      </c>
      <c r="I38" s="25" t="s">
        <v>68</v>
      </c>
      <c r="J38" s="34">
        <f>(D38*Komponen!$C$10+E38*Komponen!$C$11+F38*Komponen!$C$12+G38*Komponen!$C$13+H38*Komponen!$C$14+I38*Komponen!$C$15)/100</f>
        <v>83.25</v>
      </c>
      <c r="K38" s="34" t="str">
        <f t="shared" si="1"/>
        <v>A</v>
      </c>
      <c r="L38" s="34">
        <f>VLOOKUP(K38,'Skala Nilai'!E:F,2)</f>
        <v>4</v>
      </c>
    </row>
    <row r="39" spans="2:12">
      <c r="J39" s="34">
        <f>(D39*Komponen!$C$10+E39*Komponen!$C$11+F39*Komponen!$C$12+G39*Komponen!$C$13+H39*Komponen!$C$14+I39*Komponen!$C$15)/100</f>
        <v>0</v>
      </c>
      <c r="K39" s="34" t="str">
        <f t="shared" si="1"/>
        <v>E</v>
      </c>
      <c r="L39" s="34">
        <f>VLOOKUP(K39,'Skala Nilai'!E:F,2)</f>
        <v>0</v>
      </c>
    </row>
    <row r="40" spans="2:12">
      <c r="C40" s="24" t="s">
        <v>76</v>
      </c>
      <c r="J40" s="34">
        <f>(D40*Komponen!$C$10+E40*Komponen!$C$11+F40*Komponen!$C$12+G40*Komponen!$C$13+H40*Komponen!$C$14+I40*Komponen!$C$15)/100</f>
        <v>0</v>
      </c>
      <c r="K40" s="34" t="str">
        <f t="shared" si="1"/>
        <v>E</v>
      </c>
      <c r="L40" s="34">
        <f>VLOOKUP(K40,'Skala Nilai'!E:F,2)</f>
        <v>0</v>
      </c>
    </row>
    <row r="41" spans="2:12">
      <c r="J41" s="34">
        <f>(D41*Komponen!$C$10+E41*Komponen!$C$11+F41*Komponen!$C$12+G41*Komponen!$C$13+H41*Komponen!$C$14+I41*Komponen!$C$15)/100</f>
        <v>0</v>
      </c>
      <c r="K41" s="34" t="str">
        <f t="shared" si="1"/>
        <v>E</v>
      </c>
      <c r="L41" s="34">
        <f>VLOOKUP(K41,'Skala Nilai'!E:F,2)</f>
        <v>0</v>
      </c>
    </row>
    <row r="42" spans="2:12">
      <c r="J42" s="34">
        <f>(D42*Komponen!$C$10+E42*Komponen!$C$11+F42*Komponen!$C$12+G42*Komponen!$C$13+H42*Komponen!$C$14+I42*Komponen!$C$15)/100</f>
        <v>0</v>
      </c>
      <c r="K42" s="34" t="str">
        <f t="shared" si="1"/>
        <v>E</v>
      </c>
      <c r="L42" s="34">
        <f>VLOOKUP(K42,'Skala Nilai'!E:F,2)</f>
        <v>0</v>
      </c>
    </row>
    <row r="43" spans="2:12">
      <c r="J43" s="34">
        <f>(D43*Komponen!$C$10+E43*Komponen!$C$11+F43*Komponen!$C$12+G43*Komponen!$C$13+H43*Komponen!$C$14+I43*Komponen!$C$15)/100</f>
        <v>0</v>
      </c>
      <c r="K43" s="34" t="str">
        <f t="shared" si="1"/>
        <v>E</v>
      </c>
      <c r="L43" s="34">
        <f>VLOOKUP(K43,'Skala Nilai'!E:F,2)</f>
        <v>0</v>
      </c>
    </row>
    <row r="44" spans="2:12">
      <c r="J44" s="34">
        <f>(D44*Komponen!$C$10+E44*Komponen!$C$11+F44*Komponen!$C$12+G44*Komponen!$C$13+H44*Komponen!$C$14+I44*Komponen!$C$15)/100</f>
        <v>0</v>
      </c>
      <c r="K44" s="34" t="str">
        <f t="shared" si="1"/>
        <v>E</v>
      </c>
      <c r="L44" s="34">
        <f>VLOOKUP(K44,'Skala Nilai'!E:F,2)</f>
        <v>0</v>
      </c>
    </row>
    <row r="45" spans="2:12">
      <c r="J45" s="34">
        <f>(D45*Komponen!$C$10+E45*Komponen!$C$11+F45*Komponen!$C$12+G45*Komponen!$C$13+H45*Komponen!$C$14+I45*Komponen!$C$15)/100</f>
        <v>0</v>
      </c>
      <c r="K45" s="34" t="str">
        <f t="shared" si="1"/>
        <v>E</v>
      </c>
      <c r="L45" s="34">
        <f>VLOOKUP(K45,'Skala Nilai'!E:F,2)</f>
        <v>0</v>
      </c>
    </row>
    <row r="46" spans="2:12">
      <c r="J46" s="34">
        <f>(D46*Komponen!$C$10+E46*Komponen!$C$11+F46*Komponen!$C$12+G46*Komponen!$C$13+H46*Komponen!$C$14+I46*Komponen!$C$15)/100</f>
        <v>0</v>
      </c>
      <c r="K46" s="34" t="str">
        <f t="shared" si="1"/>
        <v>E</v>
      </c>
      <c r="L46" s="34">
        <f>VLOOKUP(K46,'Skala Nilai'!E:F,2)</f>
        <v>0</v>
      </c>
    </row>
    <row r="47" spans="2:12">
      <c r="J47" s="34">
        <f>(D47*Komponen!$C$10+E47*Komponen!$C$11+F47*Komponen!$C$12+G47*Komponen!$C$13+H47*Komponen!$C$14+I47*Komponen!$C$15)/100</f>
        <v>0</v>
      </c>
      <c r="K47" s="34" t="str">
        <f t="shared" si="1"/>
        <v>E</v>
      </c>
      <c r="L47" s="34">
        <f>VLOOKUP(K47,'Skala Nilai'!E:F,2)</f>
        <v>0</v>
      </c>
    </row>
    <row r="48" spans="2:12">
      <c r="J48" s="34">
        <f>(D48*Komponen!$C$10+E48*Komponen!$C$11+F48*Komponen!$C$12+G48*Komponen!$C$13+H48*Komponen!$C$14+I48*Komponen!$C$15)/100</f>
        <v>0</v>
      </c>
      <c r="K48" s="34" t="str">
        <f t="shared" si="1"/>
        <v>E</v>
      </c>
      <c r="L48" s="34">
        <f>VLOOKUP(K48,'Skala Nilai'!E:F,2)</f>
        <v>0</v>
      </c>
    </row>
    <row r="49" spans="10:12">
      <c r="J49" s="34">
        <f>(D49*Komponen!$C$10+E49*Komponen!$C$11+F49*Komponen!$C$12+G49*Komponen!$C$13+H49*Komponen!$C$14+I49*Komponen!$C$15)/100</f>
        <v>0</v>
      </c>
      <c r="K49" s="34" t="str">
        <f t="shared" si="1"/>
        <v>E</v>
      </c>
      <c r="L49" s="34">
        <f>VLOOKUP(K49,'Skala Nilai'!E:F,2)</f>
        <v>0</v>
      </c>
    </row>
    <row r="50" spans="10:12">
      <c r="J50" s="34">
        <f>(D50*Komponen!$C$10+E50*Komponen!$C$11+F50*Komponen!$C$12+G50*Komponen!$C$13+H50*Komponen!$C$14+I50*Komponen!$C$15)/100</f>
        <v>0</v>
      </c>
      <c r="K50" s="34" t="str">
        <f t="shared" si="1"/>
        <v>E</v>
      </c>
      <c r="L50" s="34">
        <f>VLOOKUP(K50,'Skala Nilai'!E:F,2)</f>
        <v>0</v>
      </c>
    </row>
    <row r="51" spans="10:12">
      <c r="J51" s="34">
        <f>(D51*Komponen!$C$10+E51*Komponen!$C$11+F51*Komponen!$C$12+G51*Komponen!$C$13+H51*Komponen!$C$14+I51*Komponen!$C$15)/100</f>
        <v>0</v>
      </c>
      <c r="K51" s="34" t="str">
        <f t="shared" si="1"/>
        <v>E</v>
      </c>
      <c r="L51" s="34">
        <f>VLOOKUP(K51,'Skala Nilai'!E:F,2)</f>
        <v>0</v>
      </c>
    </row>
    <row r="52" spans="10:12">
      <c r="J52" s="34">
        <f>(D52*Komponen!$C$10+E52*Komponen!$C$11+F52*Komponen!$C$12+G52*Komponen!$C$13+H52*Komponen!$C$14+I52*Komponen!$C$15)/100</f>
        <v>0</v>
      </c>
      <c r="K52" s="34" t="str">
        <f t="shared" si="1"/>
        <v>E</v>
      </c>
      <c r="L52" s="34">
        <f>VLOOKUP(K52,'Skala Nilai'!E:F,2)</f>
        <v>0</v>
      </c>
    </row>
    <row r="53" spans="10:12">
      <c r="J53" s="34">
        <f>(D53*Komponen!$C$10+E53*Komponen!$C$11+F53*Komponen!$C$12+G53*Komponen!$C$13+H53*Komponen!$C$14+I53*Komponen!$C$15)/100</f>
        <v>0</v>
      </c>
      <c r="K53" s="34" t="str">
        <f t="shared" si="1"/>
        <v>E</v>
      </c>
      <c r="L53" s="34">
        <f>VLOOKUP(K53,'Skala Nilai'!E:F,2)</f>
        <v>0</v>
      </c>
    </row>
    <row r="54" spans="10:12">
      <c r="J54" s="34">
        <f>(D54*Komponen!$C$10+E54*Komponen!$C$11+F54*Komponen!$C$12+G54*Komponen!$C$13+H54*Komponen!$C$14+I54*Komponen!$C$15)/100</f>
        <v>0</v>
      </c>
      <c r="K54" s="34" t="str">
        <f t="shared" si="1"/>
        <v>E</v>
      </c>
      <c r="L54" s="34">
        <f>VLOOKUP(K54,'Skala Nilai'!E:F,2)</f>
        <v>0</v>
      </c>
    </row>
    <row r="55" spans="10:12">
      <c r="J55" s="34">
        <f>(D55*Komponen!$C$10+E55*Komponen!$C$11+F55*Komponen!$C$12+G55*Komponen!$C$13+H55*Komponen!$C$14+I55*Komponen!$C$15)/100</f>
        <v>0</v>
      </c>
      <c r="K55" s="34" t="str">
        <f t="shared" si="1"/>
        <v>E</v>
      </c>
      <c r="L55" s="34">
        <f>VLOOKUP(K55,'Skala Nilai'!E:F,2)</f>
        <v>0</v>
      </c>
    </row>
    <row r="56" spans="10:12">
      <c r="J56" s="34">
        <f>(D56*Komponen!$C$10+E56*Komponen!$C$11+F56*Komponen!$C$12+G56*Komponen!$C$13+H56*Komponen!$C$14+I56*Komponen!$C$15)/100</f>
        <v>0</v>
      </c>
      <c r="K56" s="34" t="str">
        <f t="shared" si="1"/>
        <v>E</v>
      </c>
      <c r="L56" s="34">
        <f>VLOOKUP(K56,'Skala Nilai'!E:F,2)</f>
        <v>0</v>
      </c>
    </row>
    <row r="57" spans="10:12">
      <c r="J57" s="34">
        <f>(D57*Komponen!$C$10+E57*Komponen!$C$11+F57*Komponen!$C$12+G57*Komponen!$C$13+H57*Komponen!$C$14+I57*Komponen!$C$15)/100</f>
        <v>0</v>
      </c>
      <c r="K57" s="34" t="str">
        <f t="shared" si="1"/>
        <v>E</v>
      </c>
      <c r="L57" s="34">
        <f>VLOOKUP(K57,'Skala Nilai'!E:F,2)</f>
        <v>0</v>
      </c>
    </row>
    <row r="58" spans="10:12">
      <c r="J58" s="34">
        <f>(D58*Komponen!$C$10+E58*Komponen!$C$11+F58*Komponen!$C$12+G58*Komponen!$C$13+H58*Komponen!$C$14+I58*Komponen!$C$15)/100</f>
        <v>0</v>
      </c>
      <c r="K58" s="34" t="str">
        <f t="shared" si="1"/>
        <v>E</v>
      </c>
      <c r="L58" s="34">
        <f>VLOOKUP(K58,'Skala Nilai'!E:F,2)</f>
        <v>0</v>
      </c>
    </row>
    <row r="59" spans="10:12">
      <c r="J59" s="34">
        <f>(D59*Komponen!$C$10+E59*Komponen!$C$11+F59*Komponen!$C$12+G59*Komponen!$C$13+H59*Komponen!$C$14+I59*Komponen!$C$15)/100</f>
        <v>0</v>
      </c>
      <c r="K59" s="34" t="str">
        <f t="shared" si="1"/>
        <v>E</v>
      </c>
      <c r="L59" s="34">
        <f>VLOOKUP(K59,'Skala Nilai'!E:F,2)</f>
        <v>0</v>
      </c>
    </row>
    <row r="60" spans="10:12">
      <c r="J60" s="34">
        <f>(D60*Komponen!$C$10+E60*Komponen!$C$11+F60*Komponen!$C$12+G60*Komponen!$C$13+H60*Komponen!$C$14+I60*Komponen!$C$15)/100</f>
        <v>0</v>
      </c>
      <c r="K60" s="34" t="str">
        <f t="shared" si="1"/>
        <v>E</v>
      </c>
      <c r="L60" s="34">
        <f>VLOOKUP(K60,'Skala Nilai'!E:F,2)</f>
        <v>0</v>
      </c>
    </row>
    <row r="61" spans="10:12">
      <c r="J61" s="34">
        <f>(D61*Komponen!$C$10+E61*Komponen!$C$11+F61*Komponen!$C$12+G61*Komponen!$C$13+H61*Komponen!$C$14+I61*Komponen!$C$15)/100</f>
        <v>0</v>
      </c>
      <c r="K61" s="34" t="str">
        <f t="shared" si="1"/>
        <v>E</v>
      </c>
      <c r="L61" s="34">
        <f>VLOOKUP(K61,'Skala Nilai'!E:F,2)</f>
        <v>0</v>
      </c>
    </row>
    <row r="62" spans="10:12">
      <c r="J62" s="34">
        <f>(D62*Komponen!$C$10+E62*Komponen!$C$11+F62*Komponen!$C$12+G62*Komponen!$C$13+H62*Komponen!$C$14+I62*Komponen!$C$15)/100</f>
        <v>0</v>
      </c>
      <c r="K62" s="34" t="str">
        <f t="shared" si="1"/>
        <v>E</v>
      </c>
      <c r="L62" s="34">
        <f>VLOOKUP(K62,'Skala Nilai'!E:F,2)</f>
        <v>0</v>
      </c>
    </row>
    <row r="63" spans="10:12">
      <c r="J63" s="34">
        <f>(D63*Komponen!$C$10+E63*Komponen!$C$11+F63*Komponen!$C$12+G63*Komponen!$C$13+H63*Komponen!$C$14+I63*Komponen!$C$15)/100</f>
        <v>0</v>
      </c>
      <c r="K63" s="34" t="str">
        <f t="shared" si="1"/>
        <v>E</v>
      </c>
      <c r="L63" s="34">
        <f>VLOOKUP(K63,'Skala Nilai'!E:F,2)</f>
        <v>0</v>
      </c>
    </row>
    <row r="64" spans="10:12">
      <c r="J64" s="34">
        <f>(D64*Komponen!$C$10+E64*Komponen!$C$11+F64*Komponen!$C$12+G64*Komponen!$C$13+H64*Komponen!$C$14+I64*Komponen!$C$15)/100</f>
        <v>0</v>
      </c>
      <c r="K64" s="34" t="str">
        <f t="shared" si="1"/>
        <v>E</v>
      </c>
      <c r="L64" s="34">
        <f>VLOOKUP(K64,'Skala Nilai'!E:F,2)</f>
        <v>0</v>
      </c>
    </row>
    <row r="65" spans="10:12">
      <c r="J65" s="34">
        <f>(D65*Komponen!$C$10+E65*Komponen!$C$11+F65*Komponen!$C$12+G65*Komponen!$C$13+H65*Komponen!$C$14+I65*Komponen!$C$15)/100</f>
        <v>0</v>
      </c>
      <c r="K65" s="34" t="str">
        <f t="shared" si="1"/>
        <v>E</v>
      </c>
      <c r="L65" s="34">
        <f>VLOOKUP(K65,'Skala Nilai'!E:F,2)</f>
        <v>0</v>
      </c>
    </row>
    <row r="66" spans="10:12">
      <c r="J66" s="34">
        <f>(D66*Komponen!$C$10+E66*Komponen!$C$11+F66*Komponen!$C$12+G66*Komponen!$C$13+H66*Komponen!$C$14+I66*Komponen!$C$15)/100</f>
        <v>0</v>
      </c>
      <c r="K66" s="34" t="str">
        <f t="shared" si="1"/>
        <v>E</v>
      </c>
      <c r="L66" s="34">
        <f>VLOOKUP(K66,'Skala Nilai'!E:F,2)</f>
        <v>0</v>
      </c>
    </row>
    <row r="67" spans="10:12">
      <c r="J67" s="34">
        <f>(D67*Komponen!$C$10+E67*Komponen!$C$11+F67*Komponen!$C$12+G67*Komponen!$C$13+H67*Komponen!$C$14+I67*Komponen!$C$15)/100</f>
        <v>0</v>
      </c>
      <c r="K67" s="34" t="str">
        <f t="shared" si="1"/>
        <v>E</v>
      </c>
      <c r="L67" s="34">
        <f>VLOOKUP(K67,'Skala Nilai'!E:F,2)</f>
        <v>0</v>
      </c>
    </row>
    <row r="68" spans="10:12">
      <c r="J68" s="34">
        <f>(D68*Komponen!$C$10+E68*Komponen!$C$11+F68*Komponen!$C$12+G68*Komponen!$C$13+H68*Komponen!$C$14+I68*Komponen!$C$15)/100</f>
        <v>0</v>
      </c>
      <c r="K68" s="34" t="str">
        <f t="shared" si="1"/>
        <v>E</v>
      </c>
      <c r="L68" s="34">
        <f>VLOOKUP(K68,'Skala Nilai'!E:F,2)</f>
        <v>0</v>
      </c>
    </row>
    <row r="69" spans="10:12">
      <c r="J69" s="34">
        <f>(D69*Komponen!$C$10+E69*Komponen!$C$11+F69*Komponen!$C$12+G69*Komponen!$C$13+H69*Komponen!$C$14+I69*Komponen!$C$15)/100</f>
        <v>0</v>
      </c>
      <c r="K69" s="34" t="str">
        <f t="shared" si="1"/>
        <v>E</v>
      </c>
      <c r="L69" s="34">
        <f>VLOOKUP(K69,'Skala Nilai'!E:F,2)</f>
        <v>0</v>
      </c>
    </row>
    <row r="70" spans="10:12">
      <c r="J70" s="34">
        <f>(D70*Komponen!$C$10+E70*Komponen!$C$11+F70*Komponen!$C$12+G70*Komponen!$C$13+H70*Komponen!$C$14+I70*Komponen!$C$15)/100</f>
        <v>0</v>
      </c>
      <c r="K70" s="34" t="str">
        <f t="shared" si="1"/>
        <v>E</v>
      </c>
      <c r="L70" s="34">
        <f>VLOOKUP(K70,'Skala Nilai'!E:F,2)</f>
        <v>0</v>
      </c>
    </row>
    <row r="71" spans="10:12">
      <c r="J71" s="34">
        <f>(D71*Komponen!$C$10+E71*Komponen!$C$11+F71*Komponen!$C$12+G71*Komponen!$C$13+H71*Komponen!$C$14+I71*Komponen!$C$15)/100</f>
        <v>0</v>
      </c>
      <c r="K71" s="34" t="str">
        <f t="shared" si="1"/>
        <v>E</v>
      </c>
      <c r="L71" s="34">
        <f>VLOOKUP(K71,'Skala Nilai'!E:F,2)</f>
        <v>0</v>
      </c>
    </row>
    <row r="72" spans="10:12">
      <c r="J72" s="34">
        <f>(D72*Komponen!$C$10+E72*Komponen!$C$11+F72*Komponen!$C$12+G72*Komponen!$C$13+H72*Komponen!$C$14+I72*Komponen!$C$15)/100</f>
        <v>0</v>
      </c>
      <c r="K72" s="34" t="str">
        <f t="shared" si="1"/>
        <v>E</v>
      </c>
      <c r="L72" s="34">
        <f>VLOOKUP(K72,'Skala Nilai'!E:F,2)</f>
        <v>0</v>
      </c>
    </row>
    <row r="73" spans="10:12">
      <c r="J73" s="34">
        <f>(D73*Komponen!$C$10+E73*Komponen!$C$11+F73*Komponen!$C$12+G73*Komponen!$C$13+H73*Komponen!$C$14+I73*Komponen!$C$15)/100</f>
        <v>0</v>
      </c>
      <c r="K73" s="34" t="str">
        <f t="shared" si="1"/>
        <v>E</v>
      </c>
      <c r="L73" s="34">
        <f>VLOOKUP(K73,'Skala Nilai'!E:F,2)</f>
        <v>0</v>
      </c>
    </row>
    <row r="74" spans="10:12">
      <c r="J74" s="34">
        <f>(D74*Komponen!$C$10+E74*Komponen!$C$11+F74*Komponen!$C$12+G74*Komponen!$C$13+H74*Komponen!$C$14+I74*Komponen!$C$15)/100</f>
        <v>0</v>
      </c>
      <c r="K74" s="34" t="str">
        <f t="shared" si="1"/>
        <v>E</v>
      </c>
      <c r="L74" s="34">
        <f>VLOOKUP(K74,'Skala Nilai'!E:F,2)</f>
        <v>0</v>
      </c>
    </row>
    <row r="75" spans="10:12">
      <c r="J75" s="34">
        <f>(D75*Komponen!$C$10+E75*Komponen!$C$11+F75*Komponen!$C$12+G75*Komponen!$C$13+H75*Komponen!$C$14+I75*Komponen!$C$15)/100</f>
        <v>0</v>
      </c>
      <c r="K75" s="34" t="str">
        <f t="shared" si="1"/>
        <v>E</v>
      </c>
      <c r="L75" s="34">
        <f>VLOOKUP(K75,'Skala Nilai'!E:F,2)</f>
        <v>0</v>
      </c>
    </row>
    <row r="76" spans="10:12">
      <c r="J76" s="34">
        <f>(D76*Komponen!$C$10+E76*Komponen!$C$11+F76*Komponen!$C$12+G76*Komponen!$C$13+H76*Komponen!$C$14+I76*Komponen!$C$15)/100</f>
        <v>0</v>
      </c>
      <c r="K76" s="34" t="str">
        <f t="shared" si="1"/>
        <v>E</v>
      </c>
      <c r="L76" s="34">
        <f>VLOOKUP(K76,'Skala Nilai'!E:F,2)</f>
        <v>0</v>
      </c>
    </row>
    <row r="77" spans="10:12">
      <c r="J77" s="34">
        <f>(D77*Komponen!$C$10+E77*Komponen!$C$11+F77*Komponen!$C$12+G77*Komponen!$C$13+H77*Komponen!$C$14+I77*Komponen!$C$15)/100</f>
        <v>0</v>
      </c>
      <c r="K77" s="34" t="str">
        <f t="shared" si="1"/>
        <v>E</v>
      </c>
      <c r="L77" s="34">
        <f>VLOOKUP(K77,'Skala Nilai'!E:F,2)</f>
        <v>0</v>
      </c>
    </row>
    <row r="78" spans="10:12">
      <c r="J78" s="34">
        <f>(D78*Komponen!$C$10+E78*Komponen!$C$11+F78*Komponen!$C$12+G78*Komponen!$C$13+H78*Komponen!$C$14+I78*Komponen!$C$15)/100</f>
        <v>0</v>
      </c>
      <c r="K78" s="34" t="str">
        <f t="shared" si="1"/>
        <v>E</v>
      </c>
      <c r="L78" s="34">
        <f>VLOOKUP(K78,'Skala Nilai'!E:F,2)</f>
        <v>0</v>
      </c>
    </row>
    <row r="79" spans="10:12">
      <c r="J79" s="34">
        <f>(D79*Komponen!$C$10+E79*Komponen!$C$11+F79*Komponen!$C$12+G79*Komponen!$C$13+H79*Komponen!$C$14+I79*Komponen!$C$15)/100</f>
        <v>0</v>
      </c>
      <c r="K79" s="34" t="str">
        <f t="shared" si="1"/>
        <v>E</v>
      </c>
      <c r="L79" s="34">
        <f>VLOOKUP(K79,'Skala Nilai'!E:F,2)</f>
        <v>0</v>
      </c>
    </row>
    <row r="80" spans="10:12">
      <c r="J80" s="34">
        <f>(D80*Komponen!$C$10+E80*Komponen!$C$11+F80*Komponen!$C$12+G80*Komponen!$C$13+H80*Komponen!$C$14+I80*Komponen!$C$15)/100</f>
        <v>0</v>
      </c>
      <c r="K80" s="34" t="str">
        <f t="shared" si="1"/>
        <v>E</v>
      </c>
      <c r="L80" s="34">
        <f>VLOOKUP(K80,'Skala Nilai'!E:F,2)</f>
        <v>0</v>
      </c>
    </row>
    <row r="81" spans="10:12">
      <c r="J81" s="34">
        <f>(D81*Komponen!$C$10+E81*Komponen!$C$11+F81*Komponen!$C$12+G81*Komponen!$C$13+H81*Komponen!$C$14+I81*Komponen!$C$15)/100</f>
        <v>0</v>
      </c>
      <c r="K81" s="34" t="str">
        <f t="shared" si="1"/>
        <v>E</v>
      </c>
      <c r="L81" s="34">
        <f>VLOOKUP(K81,'Skala Nilai'!E:F,2)</f>
        <v>0</v>
      </c>
    </row>
    <row r="82" spans="10:12">
      <c r="J82" s="34">
        <f>(D82*Komponen!$C$10+E82*Komponen!$C$11+F82*Komponen!$C$12+G82*Komponen!$C$13+H82*Komponen!$C$14+I82*Komponen!$C$15)/100</f>
        <v>0</v>
      </c>
      <c r="K82" s="34" t="str">
        <f t="shared" si="1"/>
        <v>E</v>
      </c>
      <c r="L82" s="34">
        <f>VLOOKUP(K82,'Skala Nilai'!E:F,2)</f>
        <v>0</v>
      </c>
    </row>
    <row r="83" spans="10:12">
      <c r="J83" s="34">
        <f>(D83*Komponen!$C$10+E83*Komponen!$C$11+F83*Komponen!$C$12+G83*Komponen!$C$13+H83*Komponen!$C$14+I83*Komponen!$C$15)/100</f>
        <v>0</v>
      </c>
      <c r="K83" s="34" t="str">
        <f t="shared" si="1"/>
        <v>E</v>
      </c>
      <c r="L83" s="34">
        <f>VLOOKUP(K83,'Skala Nilai'!E:F,2)</f>
        <v>0</v>
      </c>
    </row>
    <row r="84" spans="10:12">
      <c r="J84" s="34">
        <f>(D84*Komponen!$C$10+E84*Komponen!$C$11+F84*Komponen!$C$12+G84*Komponen!$C$13+H84*Komponen!$C$14+I84*Komponen!$C$15)/100</f>
        <v>0</v>
      </c>
      <c r="K84" s="34" t="str">
        <f t="shared" ref="K84:K147" si="2">IF(J84&lt;25,"E",IF(J84&lt;50,"D",IF(J84&lt;55,"C",IF(J84&lt;60,"C+",IF(J84&lt;65,"B-",IF(J84&lt;70,"B",IF(J84&lt;75,"B+",IF(J84&lt;80,"A-","A"))))))))</f>
        <v>E</v>
      </c>
      <c r="L84" s="34">
        <f>VLOOKUP(K84,'Skala Nilai'!E:F,2)</f>
        <v>0</v>
      </c>
    </row>
    <row r="85" spans="10:12">
      <c r="J85" s="34">
        <f>(D85*Komponen!$C$10+E85*Komponen!$C$11+F85*Komponen!$C$12+G85*Komponen!$C$13+H85*Komponen!$C$14+I85*Komponen!$C$15)/100</f>
        <v>0</v>
      </c>
      <c r="K85" s="34" t="str">
        <f t="shared" si="2"/>
        <v>E</v>
      </c>
      <c r="L85" s="34">
        <f>VLOOKUP(K85,'Skala Nilai'!E:F,2)</f>
        <v>0</v>
      </c>
    </row>
    <row r="86" spans="10:12">
      <c r="J86" s="34">
        <f>(D86*Komponen!$C$10+E86*Komponen!$C$11+F86*Komponen!$C$12+G86*Komponen!$C$13+H86*Komponen!$C$14+I86*Komponen!$C$15)/100</f>
        <v>0</v>
      </c>
      <c r="K86" s="34" t="str">
        <f t="shared" si="2"/>
        <v>E</v>
      </c>
      <c r="L86" s="34">
        <f>VLOOKUP(K86,'Skala Nilai'!E:F,2)</f>
        <v>0</v>
      </c>
    </row>
    <row r="87" spans="10:12">
      <c r="J87" s="34">
        <f>(D87*Komponen!$C$10+E87*Komponen!$C$11+F87*Komponen!$C$12+G87*Komponen!$C$13+H87*Komponen!$C$14+I87*Komponen!$C$15)/100</f>
        <v>0</v>
      </c>
      <c r="K87" s="34" t="str">
        <f t="shared" si="2"/>
        <v>E</v>
      </c>
      <c r="L87" s="34">
        <f>VLOOKUP(K87,'Skala Nilai'!E:F,2)</f>
        <v>0</v>
      </c>
    </row>
    <row r="88" spans="10:12">
      <c r="J88" s="34">
        <f>(D88*Komponen!$C$10+E88*Komponen!$C$11+F88*Komponen!$C$12+G88*Komponen!$C$13+H88*Komponen!$C$14+I88*Komponen!$C$15)/100</f>
        <v>0</v>
      </c>
      <c r="K88" s="34" t="str">
        <f t="shared" si="2"/>
        <v>E</v>
      </c>
      <c r="L88" s="34">
        <f>VLOOKUP(K88,'Skala Nilai'!E:F,2)</f>
        <v>0</v>
      </c>
    </row>
    <row r="89" spans="10:12">
      <c r="J89" s="34">
        <f>(D89*Komponen!$C$10+E89*Komponen!$C$11+F89*Komponen!$C$12+G89*Komponen!$C$13+H89*Komponen!$C$14+I89*Komponen!$C$15)/100</f>
        <v>0</v>
      </c>
      <c r="K89" s="34" t="str">
        <f t="shared" si="2"/>
        <v>E</v>
      </c>
      <c r="L89" s="34">
        <f>VLOOKUP(K89,'Skala Nilai'!E:F,2)</f>
        <v>0</v>
      </c>
    </row>
    <row r="90" spans="10:12">
      <c r="J90" s="34">
        <f>(D90*Komponen!$C$10+E90*Komponen!$C$11+F90*Komponen!$C$12+G90*Komponen!$C$13+H90*Komponen!$C$14+I90*Komponen!$C$15)/100</f>
        <v>0</v>
      </c>
      <c r="K90" s="34" t="str">
        <f t="shared" si="2"/>
        <v>E</v>
      </c>
      <c r="L90" s="34">
        <f>VLOOKUP(K90,'Skala Nilai'!E:F,2)</f>
        <v>0</v>
      </c>
    </row>
    <row r="91" spans="10:12">
      <c r="J91" s="34">
        <f>(D91*Komponen!$C$10+E91*Komponen!$C$11+F91*Komponen!$C$12+G91*Komponen!$C$13+H91*Komponen!$C$14+I91*Komponen!$C$15)/100</f>
        <v>0</v>
      </c>
      <c r="K91" s="34" t="str">
        <f t="shared" si="2"/>
        <v>E</v>
      </c>
      <c r="L91" s="34">
        <f>VLOOKUP(K91,'Skala Nilai'!E:F,2)</f>
        <v>0</v>
      </c>
    </row>
    <row r="92" spans="10:12">
      <c r="J92" s="34">
        <f>(D92*Komponen!$C$10+E92*Komponen!$C$11+F92*Komponen!$C$12+G92*Komponen!$C$13+H92*Komponen!$C$14+I92*Komponen!$C$15)/100</f>
        <v>0</v>
      </c>
      <c r="K92" s="34" t="str">
        <f t="shared" si="2"/>
        <v>E</v>
      </c>
      <c r="L92" s="34">
        <f>VLOOKUP(K92,'Skala Nilai'!E:F,2)</f>
        <v>0</v>
      </c>
    </row>
    <row r="93" spans="10:12">
      <c r="J93" s="34">
        <f>(D93*Komponen!$C$10+E93*Komponen!$C$11+F93*Komponen!$C$12+G93*Komponen!$C$13+H93*Komponen!$C$14+I93*Komponen!$C$15)/100</f>
        <v>0</v>
      </c>
      <c r="K93" s="34" t="str">
        <f t="shared" si="2"/>
        <v>E</v>
      </c>
      <c r="L93" s="34">
        <f>VLOOKUP(K93,'Skala Nilai'!E:F,2)</f>
        <v>0</v>
      </c>
    </row>
    <row r="94" spans="10:12">
      <c r="J94" s="34">
        <f>(D94*Komponen!$C$10+E94*Komponen!$C$11+F94*Komponen!$C$12+G94*Komponen!$C$13+H94*Komponen!$C$14+I94*Komponen!$C$15)/100</f>
        <v>0</v>
      </c>
      <c r="K94" s="34" t="str">
        <f t="shared" si="2"/>
        <v>E</v>
      </c>
      <c r="L94" s="34">
        <f>VLOOKUP(K94,'Skala Nilai'!E:F,2)</f>
        <v>0</v>
      </c>
    </row>
    <row r="95" spans="10:12">
      <c r="J95" s="34">
        <f>(D95*Komponen!$C$10+E95*Komponen!$C$11+F95*Komponen!$C$12+G95*Komponen!$C$13+H95*Komponen!$C$14+I95*Komponen!$C$15)/100</f>
        <v>0</v>
      </c>
      <c r="K95" s="34" t="str">
        <f t="shared" si="2"/>
        <v>E</v>
      </c>
      <c r="L95" s="34">
        <f>VLOOKUP(K95,'Skala Nilai'!E:F,2)</f>
        <v>0</v>
      </c>
    </row>
    <row r="96" spans="10:12">
      <c r="J96" s="34">
        <f>(D96*Komponen!$C$10+E96*Komponen!$C$11+F96*Komponen!$C$12+G96*Komponen!$C$13+H96*Komponen!$C$14+I96*Komponen!$C$15)/100</f>
        <v>0</v>
      </c>
      <c r="K96" s="34" t="str">
        <f t="shared" si="2"/>
        <v>E</v>
      </c>
      <c r="L96" s="34">
        <f>VLOOKUP(K96,'Skala Nilai'!E:F,2)</f>
        <v>0</v>
      </c>
    </row>
    <row r="97" spans="10:12">
      <c r="J97" s="34">
        <f>(D97*Komponen!$C$10+E97*Komponen!$C$11+F97*Komponen!$C$12+G97*Komponen!$C$13+H97*Komponen!$C$14+I97*Komponen!$C$15)/100</f>
        <v>0</v>
      </c>
      <c r="K97" s="34" t="str">
        <f t="shared" si="2"/>
        <v>E</v>
      </c>
      <c r="L97" s="34">
        <f>VLOOKUP(K97,'Skala Nilai'!E:F,2)</f>
        <v>0</v>
      </c>
    </row>
    <row r="98" spans="10:12">
      <c r="J98" s="34">
        <f>(D98*Komponen!$C$10+E98*Komponen!$C$11+F98*Komponen!$C$12+G98*Komponen!$C$13+H98*Komponen!$C$14+I98*Komponen!$C$15)/100</f>
        <v>0</v>
      </c>
      <c r="K98" s="34" t="str">
        <f t="shared" si="2"/>
        <v>E</v>
      </c>
      <c r="L98" s="34">
        <f>VLOOKUP(K98,'Skala Nilai'!E:F,2)</f>
        <v>0</v>
      </c>
    </row>
    <row r="99" spans="10:12">
      <c r="J99" s="34">
        <f>(D99*Komponen!$C$10+E99*Komponen!$C$11+F99*Komponen!$C$12+G99*Komponen!$C$13+H99*Komponen!$C$14+I99*Komponen!$C$15)/100</f>
        <v>0</v>
      </c>
      <c r="K99" s="34" t="str">
        <f t="shared" si="2"/>
        <v>E</v>
      </c>
      <c r="L99" s="34">
        <f>VLOOKUP(K99,'Skala Nilai'!E:F,2)</f>
        <v>0</v>
      </c>
    </row>
    <row r="100" spans="10:12">
      <c r="J100" s="34">
        <f>(D100*Komponen!$C$10+E100*Komponen!$C$11+F100*Komponen!$C$12+G100*Komponen!$C$13+H100*Komponen!$C$14+I100*Komponen!$C$15)/100</f>
        <v>0</v>
      </c>
      <c r="K100" s="34" t="str">
        <f t="shared" si="2"/>
        <v>E</v>
      </c>
      <c r="L100" s="34">
        <f>VLOOKUP(K100,'Skala Nilai'!E:F,2)</f>
        <v>0</v>
      </c>
    </row>
    <row r="101" spans="10:12">
      <c r="J101" s="34">
        <f>(D101*Komponen!$C$10+E101*Komponen!$C$11+F101*Komponen!$C$12+G101*Komponen!$C$13+H101*Komponen!$C$14+I101*Komponen!$C$15)/100</f>
        <v>0</v>
      </c>
      <c r="K101" s="34" t="str">
        <f t="shared" si="2"/>
        <v>E</v>
      </c>
      <c r="L101" s="34">
        <f>VLOOKUP(K101,'Skala Nilai'!E:F,2)</f>
        <v>0</v>
      </c>
    </row>
    <row r="102" spans="10:12">
      <c r="J102" s="34">
        <f>(D102*Komponen!$C$10+E102*Komponen!$C$11+F102*Komponen!$C$12+G102*Komponen!$C$13+H102*Komponen!$C$14+I102*Komponen!$C$15)/100</f>
        <v>0</v>
      </c>
      <c r="K102" s="34" t="str">
        <f t="shared" si="2"/>
        <v>E</v>
      </c>
      <c r="L102" s="34">
        <f>VLOOKUP(K102,'Skala Nilai'!E:F,2)</f>
        <v>0</v>
      </c>
    </row>
    <row r="103" spans="10:12">
      <c r="J103" s="34">
        <f>(D103*Komponen!$C$10+E103*Komponen!$C$11+F103*Komponen!$C$12+G103*Komponen!$C$13+H103*Komponen!$C$14+I103*Komponen!$C$15)/100</f>
        <v>0</v>
      </c>
      <c r="K103" s="34" t="str">
        <f t="shared" si="2"/>
        <v>E</v>
      </c>
      <c r="L103" s="34">
        <f>VLOOKUP(K103,'Skala Nilai'!E:F,2)</f>
        <v>0</v>
      </c>
    </row>
    <row r="104" spans="10:12">
      <c r="J104" s="34">
        <f>(D104*Komponen!$C$10+E104*Komponen!$C$11+F104*Komponen!$C$12+G104*Komponen!$C$13+H104*Komponen!$C$14+I104*Komponen!$C$15)/100</f>
        <v>0</v>
      </c>
      <c r="K104" s="34" t="str">
        <f t="shared" si="2"/>
        <v>E</v>
      </c>
      <c r="L104" s="34">
        <f>VLOOKUP(K104,'Skala Nilai'!E:F,2)</f>
        <v>0</v>
      </c>
    </row>
    <row r="105" spans="10:12">
      <c r="J105" s="34">
        <f>(D105*Komponen!$C$10+E105*Komponen!$C$11+F105*Komponen!$C$12+G105*Komponen!$C$13+H105*Komponen!$C$14+I105*Komponen!$C$15)/100</f>
        <v>0</v>
      </c>
      <c r="K105" s="34" t="str">
        <f t="shared" si="2"/>
        <v>E</v>
      </c>
      <c r="L105" s="34">
        <f>VLOOKUP(K105,'Skala Nilai'!E:F,2)</f>
        <v>0</v>
      </c>
    </row>
    <row r="106" spans="10:12">
      <c r="J106" s="34">
        <f>(D106*Komponen!$C$10+E106*Komponen!$C$11+F106*Komponen!$C$12+G106*Komponen!$C$13+H106*Komponen!$C$14+I106*Komponen!$C$15)/100</f>
        <v>0</v>
      </c>
      <c r="K106" s="34" t="str">
        <f t="shared" si="2"/>
        <v>E</v>
      </c>
      <c r="L106" s="34">
        <f>VLOOKUP(K106,'Skala Nilai'!E:F,2)</f>
        <v>0</v>
      </c>
    </row>
    <row r="107" spans="10:12">
      <c r="J107" s="34">
        <f>(D107*Komponen!$C$10+E107*Komponen!$C$11+F107*Komponen!$C$12+G107*Komponen!$C$13+H107*Komponen!$C$14+I107*Komponen!$C$15)/100</f>
        <v>0</v>
      </c>
      <c r="K107" s="34" t="str">
        <f t="shared" si="2"/>
        <v>E</v>
      </c>
      <c r="L107" s="34">
        <f>VLOOKUP(K107,'Skala Nilai'!E:F,2)</f>
        <v>0</v>
      </c>
    </row>
    <row r="108" spans="10:12">
      <c r="J108" s="34">
        <f>(D108*Komponen!$C$10+E108*Komponen!$C$11+F108*Komponen!$C$12+G108*Komponen!$C$13+H108*Komponen!$C$14+I108*Komponen!$C$15)/100</f>
        <v>0</v>
      </c>
      <c r="K108" s="34" t="str">
        <f t="shared" si="2"/>
        <v>E</v>
      </c>
      <c r="L108" s="34">
        <f>VLOOKUP(K108,'Skala Nilai'!E:F,2)</f>
        <v>0</v>
      </c>
    </row>
    <row r="109" spans="10:12">
      <c r="J109" s="34">
        <f>(D109*Komponen!$C$10+E109*Komponen!$C$11+F109*Komponen!$C$12+G109*Komponen!$C$13+H109*Komponen!$C$14+I109*Komponen!$C$15)/100</f>
        <v>0</v>
      </c>
      <c r="K109" s="34" t="str">
        <f t="shared" si="2"/>
        <v>E</v>
      </c>
      <c r="L109" s="34">
        <f>VLOOKUP(K109,'Skala Nilai'!E:F,2)</f>
        <v>0</v>
      </c>
    </row>
    <row r="110" spans="10:12">
      <c r="J110" s="34">
        <f>(D110*Komponen!$C$10+E110*Komponen!$C$11+F110*Komponen!$C$12+G110*Komponen!$C$13+H110*Komponen!$C$14+I110*Komponen!$C$15)/100</f>
        <v>0</v>
      </c>
      <c r="K110" s="34" t="str">
        <f t="shared" si="2"/>
        <v>E</v>
      </c>
      <c r="L110" s="34">
        <f>VLOOKUP(K110,'Skala Nilai'!E:F,2)</f>
        <v>0</v>
      </c>
    </row>
    <row r="111" spans="10:12">
      <c r="J111" s="34">
        <f>(D111*Komponen!$C$10+E111*Komponen!$C$11+F111*Komponen!$C$12+G111*Komponen!$C$13+H111*Komponen!$C$14+I111*Komponen!$C$15)/100</f>
        <v>0</v>
      </c>
      <c r="K111" s="34" t="str">
        <f t="shared" si="2"/>
        <v>E</v>
      </c>
      <c r="L111" s="34">
        <f>VLOOKUP(K111,'Skala Nilai'!E:F,2)</f>
        <v>0</v>
      </c>
    </row>
    <row r="112" spans="10:12">
      <c r="J112" s="34">
        <f>(D112*Komponen!$C$10+E112*Komponen!$C$11+F112*Komponen!$C$12+G112*Komponen!$C$13+H112*Komponen!$C$14+I112*Komponen!$C$15)/100</f>
        <v>0</v>
      </c>
      <c r="K112" s="34" t="str">
        <f t="shared" si="2"/>
        <v>E</v>
      </c>
      <c r="L112" s="34">
        <f>VLOOKUP(K112,'Skala Nilai'!E:F,2)</f>
        <v>0</v>
      </c>
    </row>
    <row r="113" spans="10:12">
      <c r="J113" s="34">
        <f>(D113*Komponen!$C$10+E113*Komponen!$C$11+F113*Komponen!$C$12+G113*Komponen!$C$13+H113*Komponen!$C$14+I113*Komponen!$C$15)/100</f>
        <v>0</v>
      </c>
      <c r="K113" s="34" t="str">
        <f t="shared" si="2"/>
        <v>E</v>
      </c>
      <c r="L113" s="34">
        <f>VLOOKUP(K113,'Skala Nilai'!E:F,2)</f>
        <v>0</v>
      </c>
    </row>
    <row r="114" spans="10:12">
      <c r="J114" s="34">
        <f>(D114*Komponen!$C$10+E114*Komponen!$C$11+F114*Komponen!$C$12+G114*Komponen!$C$13+H114*Komponen!$C$14+I114*Komponen!$C$15)/100</f>
        <v>0</v>
      </c>
      <c r="K114" s="34" t="str">
        <f t="shared" si="2"/>
        <v>E</v>
      </c>
      <c r="L114" s="34">
        <f>VLOOKUP(K114,'Skala Nilai'!E:F,2)</f>
        <v>0</v>
      </c>
    </row>
    <row r="115" spans="10:12">
      <c r="J115" s="34">
        <f>(D115*Komponen!$C$10+E115*Komponen!$C$11+F115*Komponen!$C$12+G115*Komponen!$C$13+H115*Komponen!$C$14+I115*Komponen!$C$15)/100</f>
        <v>0</v>
      </c>
      <c r="K115" s="34" t="str">
        <f t="shared" si="2"/>
        <v>E</v>
      </c>
      <c r="L115" s="34">
        <f>VLOOKUP(K115,'Skala Nilai'!E:F,2)</f>
        <v>0</v>
      </c>
    </row>
    <row r="116" spans="10:12">
      <c r="J116" s="34">
        <f>(D116*Komponen!$C$10+E116*Komponen!$C$11+F116*Komponen!$C$12+G116*Komponen!$C$13+H116*Komponen!$C$14+I116*Komponen!$C$15)/100</f>
        <v>0</v>
      </c>
      <c r="K116" s="34" t="str">
        <f t="shared" si="2"/>
        <v>E</v>
      </c>
      <c r="L116" s="34">
        <f>VLOOKUP(K116,'Skala Nilai'!E:F,2)</f>
        <v>0</v>
      </c>
    </row>
    <row r="117" spans="10:12">
      <c r="J117" s="34">
        <f>(D117*Komponen!$C$10+E117*Komponen!$C$11+F117*Komponen!$C$12+G117*Komponen!$C$13+H117*Komponen!$C$14+I117*Komponen!$C$15)/100</f>
        <v>0</v>
      </c>
      <c r="K117" s="34" t="str">
        <f t="shared" si="2"/>
        <v>E</v>
      </c>
      <c r="L117" s="34">
        <f>VLOOKUP(K117,'Skala Nilai'!E:F,2)</f>
        <v>0</v>
      </c>
    </row>
    <row r="118" spans="10:12">
      <c r="J118" s="34">
        <f>(D118*Komponen!$C$10+E118*Komponen!$C$11+F118*Komponen!$C$12+G118*Komponen!$C$13+H118*Komponen!$C$14+I118*Komponen!$C$15)/100</f>
        <v>0</v>
      </c>
      <c r="K118" s="34" t="str">
        <f t="shared" si="2"/>
        <v>E</v>
      </c>
      <c r="L118" s="34">
        <f>VLOOKUP(K118,'Skala Nilai'!E:F,2)</f>
        <v>0</v>
      </c>
    </row>
    <row r="119" spans="10:12">
      <c r="J119" s="34">
        <f>(D119*Komponen!$C$10+E119*Komponen!$C$11+F119*Komponen!$C$12+G119*Komponen!$C$13+H119*Komponen!$C$14+I119*Komponen!$C$15)/100</f>
        <v>0</v>
      </c>
      <c r="K119" s="34" t="str">
        <f t="shared" si="2"/>
        <v>E</v>
      </c>
      <c r="L119" s="34">
        <f>VLOOKUP(K119,'Skala Nilai'!E:F,2)</f>
        <v>0</v>
      </c>
    </row>
    <row r="120" spans="10:12">
      <c r="J120" s="34">
        <f>(D120*Komponen!$C$10+E120*Komponen!$C$11+F120*Komponen!$C$12+G120*Komponen!$C$13+H120*Komponen!$C$14+I120*Komponen!$C$15)/100</f>
        <v>0</v>
      </c>
      <c r="K120" s="34" t="str">
        <f t="shared" si="2"/>
        <v>E</v>
      </c>
      <c r="L120" s="34">
        <f>VLOOKUP(K120,'Skala Nilai'!E:F,2)</f>
        <v>0</v>
      </c>
    </row>
    <row r="121" spans="10:12">
      <c r="J121" s="34">
        <f>(D121*Komponen!$C$10+E121*Komponen!$C$11+F121*Komponen!$C$12+G121*Komponen!$C$13+H121*Komponen!$C$14+I121*Komponen!$C$15)/100</f>
        <v>0</v>
      </c>
      <c r="K121" s="34" t="str">
        <f t="shared" si="2"/>
        <v>E</v>
      </c>
      <c r="L121" s="34">
        <f>VLOOKUP(K121,'Skala Nilai'!E:F,2)</f>
        <v>0</v>
      </c>
    </row>
    <row r="122" spans="10:12">
      <c r="J122" s="34">
        <f>(D122*Komponen!$C$10+E122*Komponen!$C$11+F122*Komponen!$C$12+G122*Komponen!$C$13+H122*Komponen!$C$14+I122*Komponen!$C$15)/100</f>
        <v>0</v>
      </c>
      <c r="K122" s="34" t="str">
        <f t="shared" si="2"/>
        <v>E</v>
      </c>
      <c r="L122" s="34">
        <f>VLOOKUP(K122,'Skala Nilai'!E:F,2)</f>
        <v>0</v>
      </c>
    </row>
    <row r="123" spans="10:12">
      <c r="J123" s="34">
        <f>(D123*Komponen!$C$10+E123*Komponen!$C$11+F123*Komponen!$C$12+G123*Komponen!$C$13+H123*Komponen!$C$14+I123*Komponen!$C$15)/100</f>
        <v>0</v>
      </c>
      <c r="K123" s="34" t="str">
        <f t="shared" si="2"/>
        <v>E</v>
      </c>
      <c r="L123" s="34">
        <f>VLOOKUP(K123,'Skala Nilai'!E:F,2)</f>
        <v>0</v>
      </c>
    </row>
    <row r="124" spans="10:12">
      <c r="J124" s="34">
        <f>(D124*Komponen!$C$10+E124*Komponen!$C$11+F124*Komponen!$C$12+G124*Komponen!$C$13+H124*Komponen!$C$14+I124*Komponen!$C$15)/100</f>
        <v>0</v>
      </c>
      <c r="K124" s="34" t="str">
        <f t="shared" si="2"/>
        <v>E</v>
      </c>
      <c r="L124" s="34">
        <f>VLOOKUP(K124,'Skala Nilai'!E:F,2)</f>
        <v>0</v>
      </c>
    </row>
    <row r="125" spans="10:12">
      <c r="J125" s="34">
        <f>(D125*Komponen!$C$10+E125*Komponen!$C$11+F125*Komponen!$C$12+G125*Komponen!$C$13+H125*Komponen!$C$14+I125*Komponen!$C$15)/100</f>
        <v>0</v>
      </c>
      <c r="K125" s="34" t="str">
        <f t="shared" si="2"/>
        <v>E</v>
      </c>
      <c r="L125" s="34">
        <f>VLOOKUP(K125,'Skala Nilai'!E:F,2)</f>
        <v>0</v>
      </c>
    </row>
    <row r="126" spans="10:12">
      <c r="J126" s="34">
        <f>(D126*Komponen!$C$10+E126*Komponen!$C$11+F126*Komponen!$C$12+G126*Komponen!$C$13+H126*Komponen!$C$14+I126*Komponen!$C$15)/100</f>
        <v>0</v>
      </c>
      <c r="K126" s="34" t="str">
        <f t="shared" si="2"/>
        <v>E</v>
      </c>
      <c r="L126" s="34">
        <f>VLOOKUP(K126,'Skala Nilai'!E:F,2)</f>
        <v>0</v>
      </c>
    </row>
    <row r="127" spans="10:12">
      <c r="J127" s="34">
        <f>(D127*Komponen!$C$10+E127*Komponen!$C$11+F127*Komponen!$C$12+G127*Komponen!$C$13+H127*Komponen!$C$14+I127*Komponen!$C$15)/100</f>
        <v>0</v>
      </c>
      <c r="K127" s="34" t="str">
        <f t="shared" si="2"/>
        <v>E</v>
      </c>
      <c r="L127" s="34">
        <f>VLOOKUP(K127,'Skala Nilai'!E:F,2)</f>
        <v>0</v>
      </c>
    </row>
    <row r="128" spans="10:12">
      <c r="J128" s="34">
        <f>(D128*Komponen!$C$10+E128*Komponen!$C$11+F128*Komponen!$C$12+G128*Komponen!$C$13+H128*Komponen!$C$14+I128*Komponen!$C$15)/100</f>
        <v>0</v>
      </c>
      <c r="K128" s="34" t="str">
        <f t="shared" si="2"/>
        <v>E</v>
      </c>
      <c r="L128" s="34">
        <f>VLOOKUP(K128,'Skala Nilai'!E:F,2)</f>
        <v>0</v>
      </c>
    </row>
    <row r="129" spans="10:12">
      <c r="J129" s="34">
        <f>(D129*Komponen!$C$10+E129*Komponen!$C$11+F129*Komponen!$C$12+G129*Komponen!$C$13+H129*Komponen!$C$14+I129*Komponen!$C$15)/100</f>
        <v>0</v>
      </c>
      <c r="K129" s="34" t="str">
        <f t="shared" si="2"/>
        <v>E</v>
      </c>
      <c r="L129" s="34">
        <f>VLOOKUP(K129,'Skala Nilai'!E:F,2)</f>
        <v>0</v>
      </c>
    </row>
    <row r="130" spans="10:12">
      <c r="J130" s="34">
        <f>(D130*Komponen!$C$10+E130*Komponen!$C$11+F130*Komponen!$C$12+G130*Komponen!$C$13+H130*Komponen!$C$14+I130*Komponen!$C$15)/100</f>
        <v>0</v>
      </c>
      <c r="K130" s="34" t="str">
        <f t="shared" si="2"/>
        <v>E</v>
      </c>
      <c r="L130" s="34">
        <f>VLOOKUP(K130,'Skala Nilai'!E:F,2)</f>
        <v>0</v>
      </c>
    </row>
    <row r="131" spans="10:12">
      <c r="J131" s="34">
        <f>(D131*Komponen!$C$10+E131*Komponen!$C$11+F131*Komponen!$C$12+G131*Komponen!$C$13+H131*Komponen!$C$14+I131*Komponen!$C$15)/100</f>
        <v>0</v>
      </c>
      <c r="K131" s="34" t="str">
        <f t="shared" si="2"/>
        <v>E</v>
      </c>
      <c r="L131" s="34">
        <f>VLOOKUP(K131,'Skala Nilai'!E:F,2)</f>
        <v>0</v>
      </c>
    </row>
    <row r="132" spans="10:12">
      <c r="J132" s="34">
        <f>(D132*Komponen!$C$10+E132*Komponen!$C$11+F132*Komponen!$C$12+G132*Komponen!$C$13+H132*Komponen!$C$14+I132*Komponen!$C$15)/100</f>
        <v>0</v>
      </c>
      <c r="K132" s="34" t="str">
        <f t="shared" si="2"/>
        <v>E</v>
      </c>
      <c r="L132" s="34">
        <f>VLOOKUP(K132,'Skala Nilai'!E:F,2)</f>
        <v>0</v>
      </c>
    </row>
    <row r="133" spans="10:12">
      <c r="J133" s="34">
        <f>(D133*Komponen!$C$10+E133*Komponen!$C$11+F133*Komponen!$C$12+G133*Komponen!$C$13+H133*Komponen!$C$14+I133*Komponen!$C$15)/100</f>
        <v>0</v>
      </c>
      <c r="K133" s="34" t="str">
        <f t="shared" si="2"/>
        <v>E</v>
      </c>
      <c r="L133" s="34">
        <f>VLOOKUP(K133,'Skala Nilai'!E:F,2)</f>
        <v>0</v>
      </c>
    </row>
    <row r="134" spans="10:12">
      <c r="J134" s="34">
        <f>(D134*Komponen!$C$10+E134*Komponen!$C$11+F134*Komponen!$C$12+G134*Komponen!$C$13+H134*Komponen!$C$14+I134*Komponen!$C$15)/100</f>
        <v>0</v>
      </c>
      <c r="K134" s="34" t="str">
        <f t="shared" si="2"/>
        <v>E</v>
      </c>
      <c r="L134" s="34">
        <f>VLOOKUP(K134,'Skala Nilai'!E:F,2)</f>
        <v>0</v>
      </c>
    </row>
    <row r="135" spans="10:12">
      <c r="J135" s="34">
        <f>(D135*Komponen!$C$10+E135*Komponen!$C$11+F135*Komponen!$C$12+G135*Komponen!$C$13+H135*Komponen!$C$14+I135*Komponen!$C$15)/100</f>
        <v>0</v>
      </c>
      <c r="K135" s="34" t="str">
        <f t="shared" si="2"/>
        <v>E</v>
      </c>
      <c r="L135" s="34">
        <f>VLOOKUP(K135,'Skala Nilai'!E:F,2)</f>
        <v>0</v>
      </c>
    </row>
    <row r="136" spans="10:12">
      <c r="J136" s="34">
        <f>(D136*Komponen!$C$10+E136*Komponen!$C$11+F136*Komponen!$C$12+G136*Komponen!$C$13+H136*Komponen!$C$14+I136*Komponen!$C$15)/100</f>
        <v>0</v>
      </c>
      <c r="K136" s="34" t="str">
        <f t="shared" si="2"/>
        <v>E</v>
      </c>
      <c r="L136" s="34">
        <f>VLOOKUP(K136,'Skala Nilai'!E:F,2)</f>
        <v>0</v>
      </c>
    </row>
    <row r="137" spans="10:12">
      <c r="J137" s="34">
        <f>(D137*Komponen!$C$10+E137*Komponen!$C$11+F137*Komponen!$C$12+G137*Komponen!$C$13+H137*Komponen!$C$14+I137*Komponen!$C$15)/100</f>
        <v>0</v>
      </c>
      <c r="K137" s="34" t="str">
        <f t="shared" si="2"/>
        <v>E</v>
      </c>
      <c r="L137" s="34">
        <f>VLOOKUP(K137,'Skala Nilai'!E:F,2)</f>
        <v>0</v>
      </c>
    </row>
    <row r="138" spans="10:12">
      <c r="J138" s="34">
        <f>(D138*Komponen!$C$10+E138*Komponen!$C$11+F138*Komponen!$C$12+G138*Komponen!$C$13+H138*Komponen!$C$14+I138*Komponen!$C$15)/100</f>
        <v>0</v>
      </c>
      <c r="K138" s="34" t="str">
        <f t="shared" si="2"/>
        <v>E</v>
      </c>
      <c r="L138" s="34">
        <f>VLOOKUP(K138,'Skala Nilai'!E:F,2)</f>
        <v>0</v>
      </c>
    </row>
    <row r="139" spans="10:12">
      <c r="J139" s="34">
        <f>(D139*Komponen!$C$10+E139*Komponen!$C$11+F139*Komponen!$C$12+G139*Komponen!$C$13+H139*Komponen!$C$14+I139*Komponen!$C$15)/100</f>
        <v>0</v>
      </c>
      <c r="K139" s="34" t="str">
        <f t="shared" si="2"/>
        <v>E</v>
      </c>
      <c r="L139" s="34">
        <f>VLOOKUP(K139,'Skala Nilai'!E:F,2)</f>
        <v>0</v>
      </c>
    </row>
    <row r="140" spans="10:12">
      <c r="J140" s="34">
        <f>(D140*Komponen!$C$10+E140*Komponen!$C$11+F140*Komponen!$C$12+G140*Komponen!$C$13+H140*Komponen!$C$14+I140*Komponen!$C$15)/100</f>
        <v>0</v>
      </c>
      <c r="K140" s="34" t="str">
        <f t="shared" si="2"/>
        <v>E</v>
      </c>
      <c r="L140" s="34">
        <f>VLOOKUP(K140,'Skala Nilai'!E:F,2)</f>
        <v>0</v>
      </c>
    </row>
    <row r="141" spans="10:12">
      <c r="J141" s="34">
        <f>(D141*Komponen!$C$10+E141*Komponen!$C$11+F141*Komponen!$C$12+G141*Komponen!$C$13+H141*Komponen!$C$14+I141*Komponen!$C$15)/100</f>
        <v>0</v>
      </c>
      <c r="K141" s="34" t="str">
        <f t="shared" si="2"/>
        <v>E</v>
      </c>
      <c r="L141" s="34">
        <f>VLOOKUP(K141,'Skala Nilai'!E:F,2)</f>
        <v>0</v>
      </c>
    </row>
    <row r="142" spans="10:12">
      <c r="J142" s="34">
        <f>(D142*Komponen!$C$10+E142*Komponen!$C$11+F142*Komponen!$C$12+G142*Komponen!$C$13+H142*Komponen!$C$14+I142*Komponen!$C$15)/100</f>
        <v>0</v>
      </c>
      <c r="K142" s="34" t="str">
        <f t="shared" si="2"/>
        <v>E</v>
      </c>
      <c r="L142" s="34">
        <f>VLOOKUP(K142,'Skala Nilai'!E:F,2)</f>
        <v>0</v>
      </c>
    </row>
    <row r="143" spans="10:12">
      <c r="J143" s="34">
        <f>(D143*Komponen!$C$10+E143*Komponen!$C$11+F143*Komponen!$C$12+G143*Komponen!$C$13+H143*Komponen!$C$14+I143*Komponen!$C$15)/100</f>
        <v>0</v>
      </c>
      <c r="K143" s="34" t="str">
        <f t="shared" si="2"/>
        <v>E</v>
      </c>
      <c r="L143" s="34">
        <f>VLOOKUP(K143,'Skala Nilai'!E:F,2)</f>
        <v>0</v>
      </c>
    </row>
    <row r="144" spans="10:12">
      <c r="J144" s="34">
        <f>(D144*Komponen!$C$10+E144*Komponen!$C$11+F144*Komponen!$C$12+G144*Komponen!$C$13+H144*Komponen!$C$14+I144*Komponen!$C$15)/100</f>
        <v>0</v>
      </c>
      <c r="K144" s="34" t="str">
        <f t="shared" si="2"/>
        <v>E</v>
      </c>
      <c r="L144" s="34">
        <f>VLOOKUP(K144,'Skala Nilai'!E:F,2)</f>
        <v>0</v>
      </c>
    </row>
    <row r="145" spans="10:12">
      <c r="J145" s="34">
        <f>(D145*Komponen!$C$10+E145*Komponen!$C$11+F145*Komponen!$C$12+G145*Komponen!$C$13+H145*Komponen!$C$14+I145*Komponen!$C$15)/100</f>
        <v>0</v>
      </c>
      <c r="K145" s="34" t="str">
        <f t="shared" si="2"/>
        <v>E</v>
      </c>
      <c r="L145" s="34">
        <f>VLOOKUP(K145,'Skala Nilai'!E:F,2)</f>
        <v>0</v>
      </c>
    </row>
    <row r="146" spans="10:12">
      <c r="J146" s="34">
        <f>(D146*Komponen!$C$10+E146*Komponen!$C$11+F146*Komponen!$C$12+G146*Komponen!$C$13+H146*Komponen!$C$14+I146*Komponen!$C$15)/100</f>
        <v>0</v>
      </c>
      <c r="K146" s="34" t="str">
        <f t="shared" si="2"/>
        <v>E</v>
      </c>
      <c r="L146" s="34">
        <f>VLOOKUP(K146,'Skala Nilai'!E:F,2)</f>
        <v>0</v>
      </c>
    </row>
    <row r="147" spans="10:12">
      <c r="J147" s="34">
        <f>(D147*Komponen!$C$10+E147*Komponen!$C$11+F147*Komponen!$C$12+G147*Komponen!$C$13+H147*Komponen!$C$14+I147*Komponen!$C$15)/100</f>
        <v>0</v>
      </c>
      <c r="K147" s="34" t="str">
        <f t="shared" si="2"/>
        <v>E</v>
      </c>
      <c r="L147" s="34">
        <f>VLOOKUP(K147,'Skala Nilai'!E:F,2)</f>
        <v>0</v>
      </c>
    </row>
    <row r="148" spans="10:12">
      <c r="J148" s="34">
        <f>(D148*Komponen!$C$10+E148*Komponen!$C$11+F148*Komponen!$C$12+G148*Komponen!$C$13+H148*Komponen!$C$14+I148*Komponen!$C$15)/100</f>
        <v>0</v>
      </c>
      <c r="K148" s="34" t="str">
        <f t="shared" ref="K148:K211" si="3">IF(J148&lt;25,"E",IF(J148&lt;50,"D",IF(J148&lt;55,"C",IF(J148&lt;60,"C+",IF(J148&lt;65,"B-",IF(J148&lt;70,"B",IF(J148&lt;75,"B+",IF(J148&lt;80,"A-","A"))))))))</f>
        <v>E</v>
      </c>
      <c r="L148" s="34">
        <f>VLOOKUP(K148,'Skala Nilai'!E:F,2)</f>
        <v>0</v>
      </c>
    </row>
    <row r="149" spans="10:12">
      <c r="J149" s="34">
        <f>(D149*Komponen!$C$10+E149*Komponen!$C$11+F149*Komponen!$C$12+G149*Komponen!$C$13+H149*Komponen!$C$14+I149*Komponen!$C$15)/100</f>
        <v>0</v>
      </c>
      <c r="K149" s="34" t="str">
        <f t="shared" si="3"/>
        <v>E</v>
      </c>
      <c r="L149" s="34">
        <f>VLOOKUP(K149,'Skala Nilai'!E:F,2)</f>
        <v>0</v>
      </c>
    </row>
    <row r="150" spans="10:12">
      <c r="J150" s="34">
        <f>(D150*Komponen!$C$10+E150*Komponen!$C$11+F150*Komponen!$C$12+G150*Komponen!$C$13+H150*Komponen!$C$14+I150*Komponen!$C$15)/100</f>
        <v>0</v>
      </c>
      <c r="K150" s="34" t="str">
        <f t="shared" si="3"/>
        <v>E</v>
      </c>
      <c r="L150" s="34">
        <f>VLOOKUP(K150,'Skala Nilai'!E:F,2)</f>
        <v>0</v>
      </c>
    </row>
    <row r="151" spans="10:12">
      <c r="J151" s="34">
        <f>(D151*Komponen!$C$10+E151*Komponen!$C$11+F151*Komponen!$C$12+G151*Komponen!$C$13+H151*Komponen!$C$14+I151*Komponen!$C$15)/100</f>
        <v>0</v>
      </c>
      <c r="K151" s="34" t="str">
        <f t="shared" si="3"/>
        <v>E</v>
      </c>
      <c r="L151" s="34">
        <f>VLOOKUP(K151,'Skala Nilai'!E:F,2)</f>
        <v>0</v>
      </c>
    </row>
    <row r="152" spans="10:12">
      <c r="J152" s="34">
        <f>(D152*Komponen!$C$10+E152*Komponen!$C$11+F152*Komponen!$C$12+G152*Komponen!$C$13+H152*Komponen!$C$14+I152*Komponen!$C$15)/100</f>
        <v>0</v>
      </c>
      <c r="K152" s="34" t="str">
        <f t="shared" si="3"/>
        <v>E</v>
      </c>
      <c r="L152" s="34">
        <f>VLOOKUP(K152,'Skala Nilai'!E:F,2)</f>
        <v>0</v>
      </c>
    </row>
    <row r="153" spans="10:12">
      <c r="J153" s="34">
        <f>(D153*Komponen!$C$10+E153*Komponen!$C$11+F153*Komponen!$C$12+G153*Komponen!$C$13+H153*Komponen!$C$14+I153*Komponen!$C$15)/100</f>
        <v>0</v>
      </c>
      <c r="K153" s="34" t="str">
        <f t="shared" si="3"/>
        <v>E</v>
      </c>
      <c r="L153" s="34">
        <f>VLOOKUP(K153,'Skala Nilai'!E:F,2)</f>
        <v>0</v>
      </c>
    </row>
    <row r="154" spans="10:12">
      <c r="J154" s="34">
        <f>(D154*Komponen!$C$10+E154*Komponen!$C$11+F154*Komponen!$C$12+G154*Komponen!$C$13+H154*Komponen!$C$14+I154*Komponen!$C$15)/100</f>
        <v>0</v>
      </c>
      <c r="K154" s="34" t="str">
        <f t="shared" si="3"/>
        <v>E</v>
      </c>
      <c r="L154" s="34">
        <f>VLOOKUP(K154,'Skala Nilai'!E:F,2)</f>
        <v>0</v>
      </c>
    </row>
    <row r="155" spans="10:12">
      <c r="J155" s="34">
        <f>(D155*Komponen!$C$10+E155*Komponen!$C$11+F155*Komponen!$C$12+G155*Komponen!$C$13+H155*Komponen!$C$14+I155*Komponen!$C$15)/100</f>
        <v>0</v>
      </c>
      <c r="K155" s="34" t="str">
        <f t="shared" si="3"/>
        <v>E</v>
      </c>
      <c r="L155" s="34">
        <f>VLOOKUP(K155,'Skala Nilai'!E:F,2)</f>
        <v>0</v>
      </c>
    </row>
    <row r="156" spans="10:12">
      <c r="J156" s="34">
        <f>(D156*Komponen!$C$10+E156*Komponen!$C$11+F156*Komponen!$C$12+G156*Komponen!$C$13+H156*Komponen!$C$14+I156*Komponen!$C$15)/100</f>
        <v>0</v>
      </c>
      <c r="K156" s="34" t="str">
        <f t="shared" si="3"/>
        <v>E</v>
      </c>
      <c r="L156" s="34">
        <f>VLOOKUP(K156,'Skala Nilai'!E:F,2)</f>
        <v>0</v>
      </c>
    </row>
    <row r="157" spans="10:12">
      <c r="J157" s="34">
        <f>(D157*Komponen!$C$10+E157*Komponen!$C$11+F157*Komponen!$C$12+G157*Komponen!$C$13+H157*Komponen!$C$14+I157*Komponen!$C$15)/100</f>
        <v>0</v>
      </c>
      <c r="K157" s="34" t="str">
        <f t="shared" si="3"/>
        <v>E</v>
      </c>
      <c r="L157" s="34">
        <f>VLOOKUP(K157,'Skala Nilai'!E:F,2)</f>
        <v>0</v>
      </c>
    </row>
    <row r="158" spans="10:12">
      <c r="J158" s="34">
        <f>(D158*Komponen!$C$10+E158*Komponen!$C$11+F158*Komponen!$C$12+G158*Komponen!$C$13+H158*Komponen!$C$14+I158*Komponen!$C$15)/100</f>
        <v>0</v>
      </c>
      <c r="K158" s="34" t="str">
        <f t="shared" si="3"/>
        <v>E</v>
      </c>
      <c r="L158" s="34">
        <f>VLOOKUP(K158,'Skala Nilai'!E:F,2)</f>
        <v>0</v>
      </c>
    </row>
    <row r="159" spans="10:12">
      <c r="J159" s="34">
        <f>(D159*Komponen!$C$10+E159*Komponen!$C$11+F159*Komponen!$C$12+G159*Komponen!$C$13+H159*Komponen!$C$14+I159*Komponen!$C$15)/100</f>
        <v>0</v>
      </c>
      <c r="K159" s="34" t="str">
        <f t="shared" si="3"/>
        <v>E</v>
      </c>
      <c r="L159" s="34">
        <f>VLOOKUP(K159,'Skala Nilai'!E:F,2)</f>
        <v>0</v>
      </c>
    </row>
    <row r="160" spans="10:12">
      <c r="J160" s="34">
        <f>(D160*Komponen!$C$10+E160*Komponen!$C$11+F160*Komponen!$C$12+G160*Komponen!$C$13+H160*Komponen!$C$14+I160*Komponen!$C$15)/100</f>
        <v>0</v>
      </c>
      <c r="K160" s="34" t="str">
        <f t="shared" si="3"/>
        <v>E</v>
      </c>
      <c r="L160" s="34">
        <f>VLOOKUP(K160,'Skala Nilai'!E:F,2)</f>
        <v>0</v>
      </c>
    </row>
    <row r="161" spans="10:12">
      <c r="J161" s="34">
        <f>(D161*Komponen!$C$10+E161*Komponen!$C$11+F161*Komponen!$C$12+G161*Komponen!$C$13+H161*Komponen!$C$14+I161*Komponen!$C$15)/100</f>
        <v>0</v>
      </c>
      <c r="K161" s="34" t="str">
        <f t="shared" si="3"/>
        <v>E</v>
      </c>
      <c r="L161" s="34">
        <f>VLOOKUP(K161,'Skala Nilai'!E:F,2)</f>
        <v>0</v>
      </c>
    </row>
    <row r="162" spans="10:12">
      <c r="J162" s="34">
        <f>(D162*Komponen!$C$10+E162*Komponen!$C$11+F162*Komponen!$C$12+G162*Komponen!$C$13+H162*Komponen!$C$14+I162*Komponen!$C$15)/100</f>
        <v>0</v>
      </c>
      <c r="K162" s="34" t="str">
        <f t="shared" si="3"/>
        <v>E</v>
      </c>
      <c r="L162" s="34">
        <f>VLOOKUP(K162,'Skala Nilai'!E:F,2)</f>
        <v>0</v>
      </c>
    </row>
    <row r="163" spans="10:12">
      <c r="J163" s="34">
        <f>(D163*Komponen!$C$10+E163*Komponen!$C$11+F163*Komponen!$C$12+G163*Komponen!$C$13+H163*Komponen!$C$14+I163*Komponen!$C$15)/100</f>
        <v>0</v>
      </c>
      <c r="K163" s="34" t="str">
        <f t="shared" si="3"/>
        <v>E</v>
      </c>
      <c r="L163" s="34">
        <f>VLOOKUP(K163,'Skala Nilai'!E:F,2)</f>
        <v>0</v>
      </c>
    </row>
    <row r="164" spans="10:12">
      <c r="J164" s="34">
        <f>(D164*Komponen!$C$10+E164*Komponen!$C$11+F164*Komponen!$C$12+G164*Komponen!$C$13+H164*Komponen!$C$14+I164*Komponen!$C$15)/100</f>
        <v>0</v>
      </c>
      <c r="K164" s="34" t="str">
        <f t="shared" si="3"/>
        <v>E</v>
      </c>
      <c r="L164" s="34">
        <f>VLOOKUP(K164,'Skala Nilai'!E:F,2)</f>
        <v>0</v>
      </c>
    </row>
    <row r="165" spans="10:12">
      <c r="J165" s="34">
        <f>(D165*Komponen!$C$10+E165*Komponen!$C$11+F165*Komponen!$C$12+G165*Komponen!$C$13+H165*Komponen!$C$14+I165*Komponen!$C$15)/100</f>
        <v>0</v>
      </c>
      <c r="K165" s="34" t="str">
        <f t="shared" si="3"/>
        <v>E</v>
      </c>
      <c r="L165" s="34">
        <f>VLOOKUP(K165,'Skala Nilai'!E:F,2)</f>
        <v>0</v>
      </c>
    </row>
    <row r="166" spans="10:12">
      <c r="J166" s="34">
        <f>(D166*Komponen!$C$10+E166*Komponen!$C$11+F166*Komponen!$C$12+G166*Komponen!$C$13+H166*Komponen!$C$14+I166*Komponen!$C$15)/100</f>
        <v>0</v>
      </c>
      <c r="K166" s="34" t="str">
        <f t="shared" si="3"/>
        <v>E</v>
      </c>
      <c r="L166" s="34">
        <f>VLOOKUP(K166,'Skala Nilai'!E:F,2)</f>
        <v>0</v>
      </c>
    </row>
    <row r="167" spans="10:12">
      <c r="J167" s="34">
        <f>(D167*Komponen!$C$10+E167*Komponen!$C$11+F167*Komponen!$C$12+G167*Komponen!$C$13+H167*Komponen!$C$14+I167*Komponen!$C$15)/100</f>
        <v>0</v>
      </c>
      <c r="K167" s="34" t="str">
        <f t="shared" si="3"/>
        <v>E</v>
      </c>
      <c r="L167" s="34">
        <f>VLOOKUP(K167,'Skala Nilai'!E:F,2)</f>
        <v>0</v>
      </c>
    </row>
    <row r="168" spans="10:12">
      <c r="J168" s="34">
        <f>(D168*Komponen!$C$10+E168*Komponen!$C$11+F168*Komponen!$C$12+G168*Komponen!$C$13+H168*Komponen!$C$14+I168*Komponen!$C$15)/100</f>
        <v>0</v>
      </c>
      <c r="K168" s="34" t="str">
        <f t="shared" si="3"/>
        <v>E</v>
      </c>
      <c r="L168" s="34">
        <f>VLOOKUP(K168,'Skala Nilai'!E:F,2)</f>
        <v>0</v>
      </c>
    </row>
    <row r="169" spans="10:12">
      <c r="J169" s="34">
        <f>(D169*Komponen!$C$10+E169*Komponen!$C$11+F169*Komponen!$C$12+G169*Komponen!$C$13+H169*Komponen!$C$14+I169*Komponen!$C$15)/100</f>
        <v>0</v>
      </c>
      <c r="K169" s="34" t="str">
        <f t="shared" si="3"/>
        <v>E</v>
      </c>
      <c r="L169" s="34">
        <f>VLOOKUP(K169,'Skala Nilai'!E:F,2)</f>
        <v>0</v>
      </c>
    </row>
    <row r="170" spans="10:12">
      <c r="J170" s="34">
        <f>(D170*Komponen!$C$10+E170*Komponen!$C$11+F170*Komponen!$C$12+G170*Komponen!$C$13+H170*Komponen!$C$14+I170*Komponen!$C$15)/100</f>
        <v>0</v>
      </c>
      <c r="K170" s="34" t="str">
        <f t="shared" si="3"/>
        <v>E</v>
      </c>
      <c r="L170" s="34">
        <f>VLOOKUP(K170,'Skala Nilai'!E:F,2)</f>
        <v>0</v>
      </c>
    </row>
    <row r="171" spans="10:12">
      <c r="J171" s="34">
        <f>(D171*Komponen!$C$10+E171*Komponen!$C$11+F171*Komponen!$C$12+G171*Komponen!$C$13+H171*Komponen!$C$14+I171*Komponen!$C$15)/100</f>
        <v>0</v>
      </c>
      <c r="K171" s="34" t="str">
        <f t="shared" si="3"/>
        <v>E</v>
      </c>
      <c r="L171" s="34">
        <f>VLOOKUP(K171,'Skala Nilai'!E:F,2)</f>
        <v>0</v>
      </c>
    </row>
    <row r="172" spans="10:12">
      <c r="J172" s="34">
        <f>(D172*Komponen!$C$10+E172*Komponen!$C$11+F172*Komponen!$C$12+G172*Komponen!$C$13+H172*Komponen!$C$14+I172*Komponen!$C$15)/100</f>
        <v>0</v>
      </c>
      <c r="K172" s="34" t="str">
        <f t="shared" si="3"/>
        <v>E</v>
      </c>
      <c r="L172" s="34">
        <f>VLOOKUP(K172,'Skala Nilai'!E:F,2)</f>
        <v>0</v>
      </c>
    </row>
    <row r="173" spans="10:12">
      <c r="J173" s="34">
        <f>(D173*Komponen!$C$10+E173*Komponen!$C$11+F173*Komponen!$C$12+G173*Komponen!$C$13+H173*Komponen!$C$14+I173*Komponen!$C$15)/100</f>
        <v>0</v>
      </c>
      <c r="K173" s="34" t="str">
        <f t="shared" si="3"/>
        <v>E</v>
      </c>
      <c r="L173" s="34">
        <f>VLOOKUP(K173,'Skala Nilai'!E:F,2)</f>
        <v>0</v>
      </c>
    </row>
    <row r="174" spans="10:12">
      <c r="J174" s="34">
        <f>(D174*Komponen!$C$10+E174*Komponen!$C$11+F174*Komponen!$C$12+G174*Komponen!$C$13+H174*Komponen!$C$14+I174*Komponen!$C$15)/100</f>
        <v>0</v>
      </c>
      <c r="K174" s="34" t="str">
        <f t="shared" si="3"/>
        <v>E</v>
      </c>
      <c r="L174" s="34">
        <f>VLOOKUP(K174,'Skala Nilai'!E:F,2)</f>
        <v>0</v>
      </c>
    </row>
    <row r="175" spans="10:12">
      <c r="J175" s="34">
        <f>(D175*Komponen!$C$10+E175*Komponen!$C$11+F175*Komponen!$C$12+G175*Komponen!$C$13+H175*Komponen!$C$14+I175*Komponen!$C$15)/100</f>
        <v>0</v>
      </c>
      <c r="K175" s="34" t="str">
        <f t="shared" si="3"/>
        <v>E</v>
      </c>
      <c r="L175" s="34">
        <f>VLOOKUP(K175,'Skala Nilai'!E:F,2)</f>
        <v>0</v>
      </c>
    </row>
    <row r="176" spans="10:12">
      <c r="J176" s="34">
        <f>(D176*Komponen!$C$10+E176*Komponen!$C$11+F176*Komponen!$C$12+G176*Komponen!$C$13+H176*Komponen!$C$14+I176*Komponen!$C$15)/100</f>
        <v>0</v>
      </c>
      <c r="K176" s="34" t="str">
        <f t="shared" si="3"/>
        <v>E</v>
      </c>
      <c r="L176" s="34">
        <f>VLOOKUP(K176,'Skala Nilai'!E:F,2)</f>
        <v>0</v>
      </c>
    </row>
    <row r="177" spans="10:12">
      <c r="J177" s="34">
        <f>(D177*Komponen!$C$10+E177*Komponen!$C$11+F177*Komponen!$C$12+G177*Komponen!$C$13+H177*Komponen!$C$14+I177*Komponen!$C$15)/100</f>
        <v>0</v>
      </c>
      <c r="K177" s="34" t="str">
        <f t="shared" si="3"/>
        <v>E</v>
      </c>
      <c r="L177" s="34">
        <f>VLOOKUP(K177,'Skala Nilai'!E:F,2)</f>
        <v>0</v>
      </c>
    </row>
    <row r="178" spans="10:12">
      <c r="J178" s="34">
        <f>(D178*Komponen!$C$10+E178*Komponen!$C$11+F178*Komponen!$C$12+G178*Komponen!$C$13+H178*Komponen!$C$14+I178*Komponen!$C$15)/100</f>
        <v>0</v>
      </c>
      <c r="K178" s="34" t="str">
        <f t="shared" si="3"/>
        <v>E</v>
      </c>
      <c r="L178" s="34">
        <f>VLOOKUP(K178,'Skala Nilai'!E:F,2)</f>
        <v>0</v>
      </c>
    </row>
    <row r="179" spans="10:12">
      <c r="J179" s="34">
        <f>(D179*Komponen!$C$10+E179*Komponen!$C$11+F179*Komponen!$C$12+G179*Komponen!$C$13+H179*Komponen!$C$14+I179*Komponen!$C$15)/100</f>
        <v>0</v>
      </c>
      <c r="K179" s="34" t="str">
        <f t="shared" si="3"/>
        <v>E</v>
      </c>
      <c r="L179" s="34">
        <f>VLOOKUP(K179,'Skala Nilai'!E:F,2)</f>
        <v>0</v>
      </c>
    </row>
    <row r="180" spans="10:12">
      <c r="J180" s="34">
        <f>(D180*Komponen!$C$10+E180*Komponen!$C$11+F180*Komponen!$C$12+G180*Komponen!$C$13+H180*Komponen!$C$14+I180*Komponen!$C$15)/100</f>
        <v>0</v>
      </c>
      <c r="K180" s="34" t="str">
        <f t="shared" si="3"/>
        <v>E</v>
      </c>
      <c r="L180" s="34">
        <f>VLOOKUP(K180,'Skala Nilai'!E:F,2)</f>
        <v>0</v>
      </c>
    </row>
    <row r="181" spans="10:12">
      <c r="J181" s="34">
        <f>(D181*Komponen!$C$10+E181*Komponen!$C$11+F181*Komponen!$C$12+G181*Komponen!$C$13+H181*Komponen!$C$14+I181*Komponen!$C$15)/100</f>
        <v>0</v>
      </c>
      <c r="K181" s="34" t="str">
        <f t="shared" si="3"/>
        <v>E</v>
      </c>
      <c r="L181" s="34">
        <f>VLOOKUP(K181,'Skala Nilai'!E:F,2)</f>
        <v>0</v>
      </c>
    </row>
    <row r="182" spans="10:12">
      <c r="J182" s="34">
        <f>(D182*Komponen!$C$10+E182*Komponen!$C$11+F182*Komponen!$C$12+G182*Komponen!$C$13+H182*Komponen!$C$14+I182*Komponen!$C$15)/100</f>
        <v>0</v>
      </c>
      <c r="K182" s="34" t="str">
        <f t="shared" si="3"/>
        <v>E</v>
      </c>
      <c r="L182" s="34">
        <f>VLOOKUP(K182,'Skala Nilai'!E:F,2)</f>
        <v>0</v>
      </c>
    </row>
    <row r="183" spans="10:12">
      <c r="J183" s="34">
        <f>(D183*Komponen!$C$10+E183*Komponen!$C$11+F183*Komponen!$C$12+G183*Komponen!$C$13+H183*Komponen!$C$14+I183*Komponen!$C$15)/100</f>
        <v>0</v>
      </c>
      <c r="K183" s="34" t="str">
        <f t="shared" si="3"/>
        <v>E</v>
      </c>
      <c r="L183" s="34">
        <f>VLOOKUP(K183,'Skala Nilai'!E:F,2)</f>
        <v>0</v>
      </c>
    </row>
    <row r="184" spans="10:12">
      <c r="J184" s="34">
        <f>(D184*Komponen!$C$10+E184*Komponen!$C$11+F184*Komponen!$C$12+G184*Komponen!$C$13+H184*Komponen!$C$14+I184*Komponen!$C$15)/100</f>
        <v>0</v>
      </c>
      <c r="K184" s="34" t="str">
        <f t="shared" si="3"/>
        <v>E</v>
      </c>
      <c r="L184" s="34">
        <f>VLOOKUP(K184,'Skala Nilai'!E:F,2)</f>
        <v>0</v>
      </c>
    </row>
    <row r="185" spans="10:12">
      <c r="J185" s="34">
        <f>(D185*Komponen!$C$10+E185*Komponen!$C$11+F185*Komponen!$C$12+G185*Komponen!$C$13+H185*Komponen!$C$14+I185*Komponen!$C$15)/100</f>
        <v>0</v>
      </c>
      <c r="K185" s="34" t="str">
        <f t="shared" si="3"/>
        <v>E</v>
      </c>
      <c r="L185" s="34">
        <f>VLOOKUP(K185,'Skala Nilai'!E:F,2)</f>
        <v>0</v>
      </c>
    </row>
    <row r="186" spans="10:12">
      <c r="J186" s="34">
        <f>(D186*Komponen!$C$10+E186*Komponen!$C$11+F186*Komponen!$C$12+G186*Komponen!$C$13+H186*Komponen!$C$14+I186*Komponen!$C$15)/100</f>
        <v>0</v>
      </c>
      <c r="K186" s="34" t="str">
        <f t="shared" si="3"/>
        <v>E</v>
      </c>
      <c r="L186" s="34">
        <f>VLOOKUP(K186,'Skala Nilai'!E:F,2)</f>
        <v>0</v>
      </c>
    </row>
    <row r="187" spans="10:12">
      <c r="J187" s="34">
        <f>(D187*Komponen!$C$10+E187*Komponen!$C$11+F187*Komponen!$C$12+G187*Komponen!$C$13+H187*Komponen!$C$14+I187*Komponen!$C$15)/100</f>
        <v>0</v>
      </c>
      <c r="K187" s="34" t="str">
        <f t="shared" si="3"/>
        <v>E</v>
      </c>
      <c r="L187" s="34">
        <f>VLOOKUP(K187,'Skala Nilai'!E:F,2)</f>
        <v>0</v>
      </c>
    </row>
    <row r="188" spans="10:12">
      <c r="J188" s="34">
        <f>(D188*Komponen!$C$10+E188*Komponen!$C$11+F188*Komponen!$C$12+G188*Komponen!$C$13+H188*Komponen!$C$14+I188*Komponen!$C$15)/100</f>
        <v>0</v>
      </c>
      <c r="K188" s="34" t="str">
        <f t="shared" si="3"/>
        <v>E</v>
      </c>
      <c r="L188" s="34">
        <f>VLOOKUP(K188,'Skala Nilai'!E:F,2)</f>
        <v>0</v>
      </c>
    </row>
    <row r="189" spans="10:12">
      <c r="J189" s="34">
        <f>(D189*Komponen!$C$10+E189*Komponen!$C$11+F189*Komponen!$C$12+G189*Komponen!$C$13+H189*Komponen!$C$14+I189*Komponen!$C$15)/100</f>
        <v>0</v>
      </c>
      <c r="K189" s="34" t="str">
        <f t="shared" si="3"/>
        <v>E</v>
      </c>
      <c r="L189" s="34">
        <f>VLOOKUP(K189,'Skala Nilai'!E:F,2)</f>
        <v>0</v>
      </c>
    </row>
    <row r="190" spans="10:12">
      <c r="J190" s="34">
        <f>(D190*Komponen!$C$10+E190*Komponen!$C$11+F190*Komponen!$C$12+G190*Komponen!$C$13+H190*Komponen!$C$14+I190*Komponen!$C$15)/100</f>
        <v>0</v>
      </c>
      <c r="K190" s="34" t="str">
        <f t="shared" si="3"/>
        <v>E</v>
      </c>
      <c r="L190" s="34">
        <f>VLOOKUP(K190,'Skala Nilai'!E:F,2)</f>
        <v>0</v>
      </c>
    </row>
    <row r="191" spans="10:12">
      <c r="J191" s="34">
        <f>(D191*Komponen!$C$10+E191*Komponen!$C$11+F191*Komponen!$C$12+G191*Komponen!$C$13+H191*Komponen!$C$14+I191*Komponen!$C$15)/100</f>
        <v>0</v>
      </c>
      <c r="K191" s="34" t="str">
        <f t="shared" si="3"/>
        <v>E</v>
      </c>
      <c r="L191" s="34">
        <f>VLOOKUP(K191,'Skala Nilai'!E:F,2)</f>
        <v>0</v>
      </c>
    </row>
    <row r="192" spans="10:12">
      <c r="J192" s="34">
        <f>(D192*Komponen!$C$10+E192*Komponen!$C$11+F192*Komponen!$C$12+G192*Komponen!$C$13+H192*Komponen!$C$14+I192*Komponen!$C$15)/100</f>
        <v>0</v>
      </c>
      <c r="K192" s="34" t="str">
        <f t="shared" si="3"/>
        <v>E</v>
      </c>
      <c r="L192" s="34">
        <f>VLOOKUP(K192,'Skala Nilai'!E:F,2)</f>
        <v>0</v>
      </c>
    </row>
    <row r="193" spans="10:12">
      <c r="J193" s="34">
        <f>(D193*Komponen!$C$10+E193*Komponen!$C$11+F193*Komponen!$C$12+G193*Komponen!$C$13+H193*Komponen!$C$14+I193*Komponen!$C$15)/100</f>
        <v>0</v>
      </c>
      <c r="K193" s="34" t="str">
        <f t="shared" si="3"/>
        <v>E</v>
      </c>
      <c r="L193" s="34">
        <f>VLOOKUP(K193,'Skala Nilai'!E:F,2)</f>
        <v>0</v>
      </c>
    </row>
    <row r="194" spans="10:12">
      <c r="J194" s="34">
        <f>(D194*Komponen!$C$10+E194*Komponen!$C$11+F194*Komponen!$C$12+G194*Komponen!$C$13+H194*Komponen!$C$14+I194*Komponen!$C$15)/100</f>
        <v>0</v>
      </c>
      <c r="K194" s="34" t="str">
        <f t="shared" si="3"/>
        <v>E</v>
      </c>
      <c r="L194" s="34">
        <f>VLOOKUP(K194,'Skala Nilai'!E:F,2)</f>
        <v>0</v>
      </c>
    </row>
    <row r="195" spans="10:12">
      <c r="J195" s="34">
        <f>(D195*Komponen!$C$10+E195*Komponen!$C$11+F195*Komponen!$C$12+G195*Komponen!$C$13+H195*Komponen!$C$14+I195*Komponen!$C$15)/100</f>
        <v>0</v>
      </c>
      <c r="K195" s="34" t="str">
        <f t="shared" si="3"/>
        <v>E</v>
      </c>
      <c r="L195" s="34">
        <f>VLOOKUP(K195,'Skala Nilai'!E:F,2)</f>
        <v>0</v>
      </c>
    </row>
    <row r="196" spans="10:12">
      <c r="J196" s="34">
        <f>(D196*Komponen!$C$10+E196*Komponen!$C$11+F196*Komponen!$C$12+G196*Komponen!$C$13+H196*Komponen!$C$14+I196*Komponen!$C$15)/100</f>
        <v>0</v>
      </c>
      <c r="K196" s="34" t="str">
        <f t="shared" si="3"/>
        <v>E</v>
      </c>
      <c r="L196" s="34">
        <f>VLOOKUP(K196,'Skala Nilai'!E:F,2)</f>
        <v>0</v>
      </c>
    </row>
    <row r="197" spans="10:12">
      <c r="J197" s="34">
        <f>(D197*Komponen!$C$10+E197*Komponen!$C$11+F197*Komponen!$C$12+G197*Komponen!$C$13+H197*Komponen!$C$14+I197*Komponen!$C$15)/100</f>
        <v>0</v>
      </c>
      <c r="K197" s="34" t="str">
        <f t="shared" si="3"/>
        <v>E</v>
      </c>
      <c r="L197" s="34">
        <f>VLOOKUP(K197,'Skala Nilai'!E:F,2)</f>
        <v>0</v>
      </c>
    </row>
    <row r="198" spans="10:12">
      <c r="J198" s="34">
        <f>(D198*Komponen!$C$10+E198*Komponen!$C$11+F198*Komponen!$C$12+G198*Komponen!$C$13+H198*Komponen!$C$14+I198*Komponen!$C$15)/100</f>
        <v>0</v>
      </c>
      <c r="K198" s="34" t="str">
        <f t="shared" si="3"/>
        <v>E</v>
      </c>
      <c r="L198" s="34">
        <f>VLOOKUP(K198,'Skala Nilai'!E:F,2)</f>
        <v>0</v>
      </c>
    </row>
    <row r="199" spans="10:12">
      <c r="J199" s="34">
        <f>(D199*Komponen!$C$10+E199*Komponen!$C$11+F199*Komponen!$C$12+G199*Komponen!$C$13+H199*Komponen!$C$14+I199*Komponen!$C$15)/100</f>
        <v>0</v>
      </c>
      <c r="K199" s="34" t="str">
        <f t="shared" si="3"/>
        <v>E</v>
      </c>
      <c r="L199" s="34">
        <f>VLOOKUP(K199,'Skala Nilai'!E:F,2)</f>
        <v>0</v>
      </c>
    </row>
    <row r="200" spans="10:12">
      <c r="J200" s="34">
        <f>(D200*Komponen!$C$10+E200*Komponen!$C$11+F200*Komponen!$C$12+G200*Komponen!$C$13+H200*Komponen!$C$14+I200*Komponen!$C$15)/100</f>
        <v>0</v>
      </c>
      <c r="K200" s="34" t="str">
        <f t="shared" si="3"/>
        <v>E</v>
      </c>
      <c r="L200" s="34">
        <f>VLOOKUP(K200,'Skala Nilai'!E:F,2)</f>
        <v>0</v>
      </c>
    </row>
    <row r="201" spans="10:12">
      <c r="J201" s="34">
        <f>(D201*Komponen!$C$10+E201*Komponen!$C$11+F201*Komponen!$C$12+G201*Komponen!$C$13+H201*Komponen!$C$14+I201*Komponen!$C$15)/100</f>
        <v>0</v>
      </c>
      <c r="K201" s="34" t="str">
        <f t="shared" si="3"/>
        <v>E</v>
      </c>
      <c r="L201" s="34">
        <f>VLOOKUP(K201,'Skala Nilai'!E:F,2)</f>
        <v>0</v>
      </c>
    </row>
    <row r="202" spans="10:12">
      <c r="J202" s="34">
        <f>(D202*Komponen!$C$10+E202*Komponen!$C$11+F202*Komponen!$C$12+G202*Komponen!$C$13+H202*Komponen!$C$14+I202*Komponen!$C$15)/100</f>
        <v>0</v>
      </c>
      <c r="K202" s="34" t="str">
        <f t="shared" si="3"/>
        <v>E</v>
      </c>
      <c r="L202" s="34">
        <f>VLOOKUP(K202,'Skala Nilai'!E:F,2)</f>
        <v>0</v>
      </c>
    </row>
    <row r="203" spans="10:12">
      <c r="J203" s="34">
        <f>(D203*Komponen!$C$10+E203*Komponen!$C$11+F203*Komponen!$C$12+G203*Komponen!$C$13+H203*Komponen!$C$14+I203*Komponen!$C$15)/100</f>
        <v>0</v>
      </c>
      <c r="K203" s="34" t="str">
        <f t="shared" si="3"/>
        <v>E</v>
      </c>
      <c r="L203" s="34">
        <f>VLOOKUP(K203,'Skala Nilai'!E:F,2)</f>
        <v>0</v>
      </c>
    </row>
    <row r="204" spans="10:12">
      <c r="J204" s="34">
        <f>(D204*Komponen!$C$10+E204*Komponen!$C$11+F204*Komponen!$C$12+G204*Komponen!$C$13+H204*Komponen!$C$14+I204*Komponen!$C$15)/100</f>
        <v>0</v>
      </c>
      <c r="K204" s="34" t="str">
        <f t="shared" si="3"/>
        <v>E</v>
      </c>
      <c r="L204" s="34">
        <f>VLOOKUP(K204,'Skala Nilai'!E:F,2)</f>
        <v>0</v>
      </c>
    </row>
    <row r="205" spans="10:12">
      <c r="J205" s="34">
        <f>(D205*Komponen!$C$10+E205*Komponen!$C$11+F205*Komponen!$C$12+G205*Komponen!$C$13+H205*Komponen!$C$14+I205*Komponen!$C$15)/100</f>
        <v>0</v>
      </c>
      <c r="K205" s="34" t="str">
        <f t="shared" si="3"/>
        <v>E</v>
      </c>
      <c r="L205" s="34">
        <f>VLOOKUP(K205,'Skala Nilai'!E:F,2)</f>
        <v>0</v>
      </c>
    </row>
    <row r="206" spans="10:12">
      <c r="J206" s="34">
        <f>(D206*Komponen!$C$10+E206*Komponen!$C$11+F206*Komponen!$C$12+G206*Komponen!$C$13+H206*Komponen!$C$14+I206*Komponen!$C$15)/100</f>
        <v>0</v>
      </c>
      <c r="K206" s="34" t="str">
        <f t="shared" si="3"/>
        <v>E</v>
      </c>
      <c r="L206" s="34">
        <f>VLOOKUP(K206,'Skala Nilai'!E:F,2)</f>
        <v>0</v>
      </c>
    </row>
    <row r="207" spans="10:12">
      <c r="J207" s="34">
        <f>(D207*Komponen!$C$10+E207*Komponen!$C$11+F207*Komponen!$C$12+G207*Komponen!$C$13+H207*Komponen!$C$14+I207*Komponen!$C$15)/100</f>
        <v>0</v>
      </c>
      <c r="K207" s="34" t="str">
        <f t="shared" si="3"/>
        <v>E</v>
      </c>
      <c r="L207" s="34">
        <f>VLOOKUP(K207,'Skala Nilai'!E:F,2)</f>
        <v>0</v>
      </c>
    </row>
    <row r="208" spans="10:12">
      <c r="J208" s="34">
        <f>(D208*Komponen!$C$10+E208*Komponen!$C$11+F208*Komponen!$C$12+G208*Komponen!$C$13+H208*Komponen!$C$14+I208*Komponen!$C$15)/100</f>
        <v>0</v>
      </c>
      <c r="K208" s="34" t="str">
        <f t="shared" si="3"/>
        <v>E</v>
      </c>
      <c r="L208" s="34">
        <f>VLOOKUP(K208,'Skala Nilai'!E:F,2)</f>
        <v>0</v>
      </c>
    </row>
    <row r="209" spans="10:12">
      <c r="J209" s="34">
        <f>(D209*Komponen!$C$10+E209*Komponen!$C$11+F209*Komponen!$C$12+G209*Komponen!$C$13+H209*Komponen!$C$14+I209*Komponen!$C$15)/100</f>
        <v>0</v>
      </c>
      <c r="K209" s="34" t="str">
        <f t="shared" si="3"/>
        <v>E</v>
      </c>
      <c r="L209" s="34">
        <f>VLOOKUP(K209,'Skala Nilai'!E:F,2)</f>
        <v>0</v>
      </c>
    </row>
    <row r="210" spans="10:12">
      <c r="J210" s="34">
        <f>(D210*Komponen!$C$10+E210*Komponen!$C$11+F210*Komponen!$C$12+G210*Komponen!$C$13+H210*Komponen!$C$14+I210*Komponen!$C$15)/100</f>
        <v>0</v>
      </c>
      <c r="K210" s="34" t="str">
        <f t="shared" si="3"/>
        <v>E</v>
      </c>
      <c r="L210" s="34">
        <f>VLOOKUP(K210,'Skala Nilai'!E:F,2)</f>
        <v>0</v>
      </c>
    </row>
    <row r="211" spans="10:12">
      <c r="J211" s="34">
        <f>(D211*Komponen!$C$10+E211*Komponen!$C$11+F211*Komponen!$C$12+G211*Komponen!$C$13+H211*Komponen!$C$14+I211*Komponen!$C$15)/100</f>
        <v>0</v>
      </c>
      <c r="K211" s="34" t="str">
        <f t="shared" si="3"/>
        <v>E</v>
      </c>
      <c r="L211" s="34">
        <f>VLOOKUP(K211,'Skala Nilai'!E:F,2)</f>
        <v>0</v>
      </c>
    </row>
    <row r="212" spans="10:12">
      <c r="J212" s="34">
        <f>(D212*Komponen!$C$10+E212*Komponen!$C$11+F212*Komponen!$C$12+G212*Komponen!$C$13+H212*Komponen!$C$14+I212*Komponen!$C$15)/100</f>
        <v>0</v>
      </c>
      <c r="K212" s="34" t="str">
        <f t="shared" ref="K212:K275" si="4">IF(J212&lt;25,"E",IF(J212&lt;50,"D",IF(J212&lt;55,"C",IF(J212&lt;60,"C+",IF(J212&lt;65,"B-",IF(J212&lt;70,"B",IF(J212&lt;75,"B+",IF(J212&lt;80,"A-","A"))))))))</f>
        <v>E</v>
      </c>
      <c r="L212" s="34">
        <f>VLOOKUP(K212,'Skala Nilai'!E:F,2)</f>
        <v>0</v>
      </c>
    </row>
    <row r="213" spans="10:12">
      <c r="J213" s="34">
        <f>(D213*Komponen!$C$10+E213*Komponen!$C$11+F213*Komponen!$C$12+G213*Komponen!$C$13+H213*Komponen!$C$14+I213*Komponen!$C$15)/100</f>
        <v>0</v>
      </c>
      <c r="K213" s="34" t="str">
        <f t="shared" si="4"/>
        <v>E</v>
      </c>
      <c r="L213" s="34">
        <f>VLOOKUP(K213,'Skala Nilai'!E:F,2)</f>
        <v>0</v>
      </c>
    </row>
    <row r="214" spans="10:12">
      <c r="J214" s="34">
        <f>(D214*Komponen!$C$10+E214*Komponen!$C$11+F214*Komponen!$C$12+G214*Komponen!$C$13+H214*Komponen!$C$14+I214*Komponen!$C$15)/100</f>
        <v>0</v>
      </c>
      <c r="K214" s="34" t="str">
        <f t="shared" si="4"/>
        <v>E</v>
      </c>
      <c r="L214" s="34">
        <f>VLOOKUP(K214,'Skala Nilai'!E:F,2)</f>
        <v>0</v>
      </c>
    </row>
    <row r="215" spans="10:12">
      <c r="J215" s="34">
        <f>(D215*Komponen!$C$10+E215*Komponen!$C$11+F215*Komponen!$C$12+G215*Komponen!$C$13+H215*Komponen!$C$14+I215*Komponen!$C$15)/100</f>
        <v>0</v>
      </c>
      <c r="K215" s="34" t="str">
        <f t="shared" si="4"/>
        <v>E</v>
      </c>
      <c r="L215" s="34">
        <f>VLOOKUP(K215,'Skala Nilai'!E:F,2)</f>
        <v>0</v>
      </c>
    </row>
    <row r="216" spans="10:12">
      <c r="J216" s="34">
        <f>(D216*Komponen!$C$10+E216*Komponen!$C$11+F216*Komponen!$C$12+G216*Komponen!$C$13+H216*Komponen!$C$14+I216*Komponen!$C$15)/100</f>
        <v>0</v>
      </c>
      <c r="K216" s="34" t="str">
        <f t="shared" si="4"/>
        <v>E</v>
      </c>
      <c r="L216" s="34">
        <f>VLOOKUP(K216,'Skala Nilai'!E:F,2)</f>
        <v>0</v>
      </c>
    </row>
    <row r="217" spans="10:12">
      <c r="J217" s="34">
        <f>(D217*Komponen!$C$10+E217*Komponen!$C$11+F217*Komponen!$C$12+G217*Komponen!$C$13+H217*Komponen!$C$14+I217*Komponen!$C$15)/100</f>
        <v>0</v>
      </c>
      <c r="K217" s="34" t="str">
        <f t="shared" si="4"/>
        <v>E</v>
      </c>
      <c r="L217" s="34">
        <f>VLOOKUP(K217,'Skala Nilai'!E:F,2)</f>
        <v>0</v>
      </c>
    </row>
    <row r="218" spans="10:12">
      <c r="J218" s="34">
        <f>(D218*Komponen!$C$10+E218*Komponen!$C$11+F218*Komponen!$C$12+G218*Komponen!$C$13+H218*Komponen!$C$14+I218*Komponen!$C$15)/100</f>
        <v>0</v>
      </c>
      <c r="K218" s="34" t="str">
        <f t="shared" si="4"/>
        <v>E</v>
      </c>
      <c r="L218" s="34">
        <f>VLOOKUP(K218,'Skala Nilai'!E:F,2)</f>
        <v>0</v>
      </c>
    </row>
    <row r="219" spans="10:12">
      <c r="J219" s="34">
        <f>(D219*Komponen!$C$10+E219*Komponen!$C$11+F219*Komponen!$C$12+G219*Komponen!$C$13+H219*Komponen!$C$14+I219*Komponen!$C$15)/100</f>
        <v>0</v>
      </c>
      <c r="K219" s="34" t="str">
        <f t="shared" si="4"/>
        <v>E</v>
      </c>
      <c r="L219" s="34">
        <f>VLOOKUP(K219,'Skala Nilai'!E:F,2)</f>
        <v>0</v>
      </c>
    </row>
    <row r="220" spans="10:12">
      <c r="J220" s="34">
        <f>(D220*Komponen!$C$10+E220*Komponen!$C$11+F220*Komponen!$C$12+G220*Komponen!$C$13+H220*Komponen!$C$14+I220*Komponen!$C$15)/100</f>
        <v>0</v>
      </c>
      <c r="K220" s="34" t="str">
        <f t="shared" si="4"/>
        <v>E</v>
      </c>
      <c r="L220" s="34">
        <f>VLOOKUP(K220,'Skala Nilai'!E:F,2)</f>
        <v>0</v>
      </c>
    </row>
    <row r="221" spans="10:12">
      <c r="J221" s="34">
        <f>(D221*Komponen!$C$10+E221*Komponen!$C$11+F221*Komponen!$C$12+G221*Komponen!$C$13+H221*Komponen!$C$14+I221*Komponen!$C$15)/100</f>
        <v>0</v>
      </c>
      <c r="K221" s="34" t="str">
        <f t="shared" si="4"/>
        <v>E</v>
      </c>
      <c r="L221" s="34">
        <f>VLOOKUP(K221,'Skala Nilai'!E:F,2)</f>
        <v>0</v>
      </c>
    </row>
    <row r="222" spans="10:12">
      <c r="J222" s="34">
        <f>(D222*Komponen!$C$10+E222*Komponen!$C$11+F222*Komponen!$C$12+G222*Komponen!$C$13+H222*Komponen!$C$14+I222*Komponen!$C$15)/100</f>
        <v>0</v>
      </c>
      <c r="K222" s="34" t="str">
        <f t="shared" si="4"/>
        <v>E</v>
      </c>
      <c r="L222" s="34">
        <f>VLOOKUP(K222,'Skala Nilai'!E:F,2)</f>
        <v>0</v>
      </c>
    </row>
    <row r="223" spans="10:12">
      <c r="J223" s="34">
        <f>(D223*Komponen!$C$10+E223*Komponen!$C$11+F223*Komponen!$C$12+G223*Komponen!$C$13+H223*Komponen!$C$14+I223*Komponen!$C$15)/100</f>
        <v>0</v>
      </c>
      <c r="K223" s="34" t="str">
        <f t="shared" si="4"/>
        <v>E</v>
      </c>
      <c r="L223" s="34">
        <f>VLOOKUP(K223,'Skala Nilai'!E:F,2)</f>
        <v>0</v>
      </c>
    </row>
    <row r="224" spans="10:12">
      <c r="J224" s="34">
        <f>(D224*Komponen!$C$10+E224*Komponen!$C$11+F224*Komponen!$C$12+G224*Komponen!$C$13+H224*Komponen!$C$14+I224*Komponen!$C$15)/100</f>
        <v>0</v>
      </c>
      <c r="K224" s="34" t="str">
        <f t="shared" si="4"/>
        <v>E</v>
      </c>
      <c r="L224" s="34">
        <f>VLOOKUP(K224,'Skala Nilai'!E:F,2)</f>
        <v>0</v>
      </c>
    </row>
    <row r="225" spans="10:12">
      <c r="J225" s="34">
        <f>(D225*Komponen!$C$10+E225*Komponen!$C$11+F225*Komponen!$C$12+G225*Komponen!$C$13+H225*Komponen!$C$14+I225*Komponen!$C$15)/100</f>
        <v>0</v>
      </c>
      <c r="K225" s="34" t="str">
        <f t="shared" si="4"/>
        <v>E</v>
      </c>
      <c r="L225" s="34">
        <f>VLOOKUP(K225,'Skala Nilai'!E:F,2)</f>
        <v>0</v>
      </c>
    </row>
    <row r="226" spans="10:12">
      <c r="J226" s="34">
        <f>(D226*Komponen!$C$10+E226*Komponen!$C$11+F226*Komponen!$C$12+G226*Komponen!$C$13+H226*Komponen!$C$14+I226*Komponen!$C$15)/100</f>
        <v>0</v>
      </c>
      <c r="K226" s="34" t="str">
        <f t="shared" si="4"/>
        <v>E</v>
      </c>
      <c r="L226" s="34">
        <f>VLOOKUP(K226,'Skala Nilai'!E:F,2)</f>
        <v>0</v>
      </c>
    </row>
    <row r="227" spans="10:12">
      <c r="J227" s="34">
        <f>(D227*Komponen!$C$10+E227*Komponen!$C$11+F227*Komponen!$C$12+G227*Komponen!$C$13+H227*Komponen!$C$14+I227*Komponen!$C$15)/100</f>
        <v>0</v>
      </c>
      <c r="K227" s="34" t="str">
        <f t="shared" si="4"/>
        <v>E</v>
      </c>
      <c r="L227" s="34">
        <f>VLOOKUP(K227,'Skala Nilai'!E:F,2)</f>
        <v>0</v>
      </c>
    </row>
    <row r="228" spans="10:12">
      <c r="J228" s="34">
        <f>(D228*Komponen!$C$10+E228*Komponen!$C$11+F228*Komponen!$C$12+G228*Komponen!$C$13+H228*Komponen!$C$14+I228*Komponen!$C$15)/100</f>
        <v>0</v>
      </c>
      <c r="K228" s="34" t="str">
        <f t="shared" si="4"/>
        <v>E</v>
      </c>
      <c r="L228" s="34">
        <f>VLOOKUP(K228,'Skala Nilai'!E:F,2)</f>
        <v>0</v>
      </c>
    </row>
    <row r="229" spans="10:12">
      <c r="J229" s="34">
        <f>(D229*Komponen!$C$10+E229*Komponen!$C$11+F229*Komponen!$C$12+G229*Komponen!$C$13+H229*Komponen!$C$14+I229*Komponen!$C$15)/100</f>
        <v>0</v>
      </c>
      <c r="K229" s="34" t="str">
        <f t="shared" si="4"/>
        <v>E</v>
      </c>
      <c r="L229" s="34">
        <f>VLOOKUP(K229,'Skala Nilai'!E:F,2)</f>
        <v>0</v>
      </c>
    </row>
    <row r="230" spans="10:12">
      <c r="J230" s="34">
        <f>(D230*Komponen!$C$10+E230*Komponen!$C$11+F230*Komponen!$C$12+G230*Komponen!$C$13+H230*Komponen!$C$14+I230*Komponen!$C$15)/100</f>
        <v>0</v>
      </c>
      <c r="K230" s="34" t="str">
        <f t="shared" si="4"/>
        <v>E</v>
      </c>
      <c r="L230" s="34">
        <f>VLOOKUP(K230,'Skala Nilai'!E:F,2)</f>
        <v>0</v>
      </c>
    </row>
    <row r="231" spans="10:12">
      <c r="J231" s="34">
        <f>(D231*Komponen!$C$10+E231*Komponen!$C$11+F231*Komponen!$C$12+G231*Komponen!$C$13+H231*Komponen!$C$14+I231*Komponen!$C$15)/100</f>
        <v>0</v>
      </c>
      <c r="K231" s="34" t="str">
        <f t="shared" si="4"/>
        <v>E</v>
      </c>
      <c r="L231" s="34">
        <f>VLOOKUP(K231,'Skala Nilai'!E:F,2)</f>
        <v>0</v>
      </c>
    </row>
    <row r="232" spans="10:12">
      <c r="J232" s="34">
        <f>(D232*Komponen!$C$10+E232*Komponen!$C$11+F232*Komponen!$C$12+G232*Komponen!$C$13+H232*Komponen!$C$14+I232*Komponen!$C$15)/100</f>
        <v>0</v>
      </c>
      <c r="K232" s="34" t="str">
        <f t="shared" si="4"/>
        <v>E</v>
      </c>
      <c r="L232" s="34">
        <f>VLOOKUP(K232,'Skala Nilai'!E:F,2)</f>
        <v>0</v>
      </c>
    </row>
    <row r="233" spans="10:12">
      <c r="J233" s="34">
        <f>(D233*Komponen!$C$10+E233*Komponen!$C$11+F233*Komponen!$C$12+G233*Komponen!$C$13+H233*Komponen!$C$14+I233*Komponen!$C$15)/100</f>
        <v>0</v>
      </c>
      <c r="K233" s="34" t="str">
        <f t="shared" si="4"/>
        <v>E</v>
      </c>
      <c r="L233" s="34">
        <f>VLOOKUP(K233,'Skala Nilai'!E:F,2)</f>
        <v>0</v>
      </c>
    </row>
    <row r="234" spans="10:12">
      <c r="J234" s="34">
        <f>(D234*Komponen!$C$10+E234*Komponen!$C$11+F234*Komponen!$C$12+G234*Komponen!$C$13+H234*Komponen!$C$14+I234*Komponen!$C$15)/100</f>
        <v>0</v>
      </c>
      <c r="K234" s="34" t="str">
        <f t="shared" si="4"/>
        <v>E</v>
      </c>
      <c r="L234" s="34">
        <f>VLOOKUP(K234,'Skala Nilai'!E:F,2)</f>
        <v>0</v>
      </c>
    </row>
    <row r="235" spans="10:12">
      <c r="J235" s="34">
        <f>(D235*Komponen!$C$10+E235*Komponen!$C$11+F235*Komponen!$C$12+G235*Komponen!$C$13+H235*Komponen!$C$14+I235*Komponen!$C$15)/100</f>
        <v>0</v>
      </c>
      <c r="K235" s="34" t="str">
        <f t="shared" si="4"/>
        <v>E</v>
      </c>
      <c r="L235" s="34">
        <f>VLOOKUP(K235,'Skala Nilai'!E:F,2)</f>
        <v>0</v>
      </c>
    </row>
    <row r="236" spans="10:12">
      <c r="J236" s="34">
        <f>(D236*Komponen!$C$10+E236*Komponen!$C$11+F236*Komponen!$C$12+G236*Komponen!$C$13+H236*Komponen!$C$14+I236*Komponen!$C$15)/100</f>
        <v>0</v>
      </c>
      <c r="K236" s="34" t="str">
        <f t="shared" si="4"/>
        <v>E</v>
      </c>
      <c r="L236" s="34">
        <f>VLOOKUP(K236,'Skala Nilai'!E:F,2)</f>
        <v>0</v>
      </c>
    </row>
    <row r="237" spans="10:12">
      <c r="J237" s="34">
        <f>(D237*Komponen!$C$10+E237*Komponen!$C$11+F237*Komponen!$C$12+G237*Komponen!$C$13+H237*Komponen!$C$14+I237*Komponen!$C$15)/100</f>
        <v>0</v>
      </c>
      <c r="K237" s="34" t="str">
        <f t="shared" si="4"/>
        <v>E</v>
      </c>
      <c r="L237" s="34">
        <f>VLOOKUP(K237,'Skala Nilai'!E:F,2)</f>
        <v>0</v>
      </c>
    </row>
    <row r="238" spans="10:12">
      <c r="J238" s="34">
        <f>(D238*Komponen!$C$10+E238*Komponen!$C$11+F238*Komponen!$C$12+G238*Komponen!$C$13+H238*Komponen!$C$14+I238*Komponen!$C$15)/100</f>
        <v>0</v>
      </c>
      <c r="K238" s="34" t="str">
        <f t="shared" si="4"/>
        <v>E</v>
      </c>
      <c r="L238" s="34">
        <f>VLOOKUP(K238,'Skala Nilai'!E:F,2)</f>
        <v>0</v>
      </c>
    </row>
    <row r="239" spans="10:12">
      <c r="J239" s="34">
        <f>(D239*Komponen!$C$10+E239*Komponen!$C$11+F239*Komponen!$C$12+G239*Komponen!$C$13+H239*Komponen!$C$14+I239*Komponen!$C$15)/100</f>
        <v>0</v>
      </c>
      <c r="K239" s="34" t="str">
        <f t="shared" si="4"/>
        <v>E</v>
      </c>
      <c r="L239" s="34">
        <f>VLOOKUP(K239,'Skala Nilai'!E:F,2)</f>
        <v>0</v>
      </c>
    </row>
    <row r="240" spans="10:12">
      <c r="J240" s="34">
        <f>(D240*Komponen!$C$10+E240*Komponen!$C$11+F240*Komponen!$C$12+G240*Komponen!$C$13+H240*Komponen!$C$14+I240*Komponen!$C$15)/100</f>
        <v>0</v>
      </c>
      <c r="K240" s="34" t="str">
        <f t="shared" si="4"/>
        <v>E</v>
      </c>
      <c r="L240" s="34">
        <f>VLOOKUP(K240,'Skala Nilai'!E:F,2)</f>
        <v>0</v>
      </c>
    </row>
    <row r="241" spans="10:12">
      <c r="J241" s="34">
        <f>(D241*Komponen!$C$10+E241*Komponen!$C$11+F241*Komponen!$C$12+G241*Komponen!$C$13+H241*Komponen!$C$14+I241*Komponen!$C$15)/100</f>
        <v>0</v>
      </c>
      <c r="K241" s="34" t="str">
        <f t="shared" si="4"/>
        <v>E</v>
      </c>
      <c r="L241" s="34">
        <f>VLOOKUP(K241,'Skala Nilai'!E:F,2)</f>
        <v>0</v>
      </c>
    </row>
    <row r="242" spans="10:12">
      <c r="J242" s="34">
        <f>(D242*Komponen!$C$10+E242*Komponen!$C$11+F242*Komponen!$C$12+G242*Komponen!$C$13+H242*Komponen!$C$14+I242*Komponen!$C$15)/100</f>
        <v>0</v>
      </c>
      <c r="K242" s="34" t="str">
        <f t="shared" si="4"/>
        <v>E</v>
      </c>
      <c r="L242" s="34">
        <f>VLOOKUP(K242,'Skala Nilai'!E:F,2)</f>
        <v>0</v>
      </c>
    </row>
    <row r="243" spans="10:12">
      <c r="J243" s="34">
        <f>(D243*Komponen!$C$10+E243*Komponen!$C$11+F243*Komponen!$C$12+G243*Komponen!$C$13+H243*Komponen!$C$14+I243*Komponen!$C$15)/100</f>
        <v>0</v>
      </c>
      <c r="K243" s="34" t="str">
        <f t="shared" si="4"/>
        <v>E</v>
      </c>
      <c r="L243" s="34">
        <f>VLOOKUP(K243,'Skala Nilai'!E:F,2)</f>
        <v>0</v>
      </c>
    </row>
    <row r="244" spans="10:12">
      <c r="J244" s="34">
        <f>(D244*Komponen!$C$10+E244*Komponen!$C$11+F244*Komponen!$C$12+G244*Komponen!$C$13+H244*Komponen!$C$14+I244*Komponen!$C$15)/100</f>
        <v>0</v>
      </c>
      <c r="K244" s="34" t="str">
        <f t="shared" si="4"/>
        <v>E</v>
      </c>
      <c r="L244" s="34">
        <f>VLOOKUP(K244,'Skala Nilai'!E:F,2)</f>
        <v>0</v>
      </c>
    </row>
    <row r="245" spans="10:12">
      <c r="J245" s="34">
        <f>(D245*Komponen!$C$10+E245*Komponen!$C$11+F245*Komponen!$C$12+G245*Komponen!$C$13+H245*Komponen!$C$14+I245*Komponen!$C$15)/100</f>
        <v>0</v>
      </c>
      <c r="K245" s="34" t="str">
        <f t="shared" si="4"/>
        <v>E</v>
      </c>
      <c r="L245" s="34">
        <f>VLOOKUP(K245,'Skala Nilai'!E:F,2)</f>
        <v>0</v>
      </c>
    </row>
    <row r="246" spans="10:12">
      <c r="J246" s="34">
        <f>(D246*Komponen!$C$10+E246*Komponen!$C$11+F246*Komponen!$C$12+G246*Komponen!$C$13+H246*Komponen!$C$14+I246*Komponen!$C$15)/100</f>
        <v>0</v>
      </c>
      <c r="K246" s="34" t="str">
        <f t="shared" si="4"/>
        <v>E</v>
      </c>
      <c r="L246" s="34">
        <f>VLOOKUP(K246,'Skala Nilai'!E:F,2)</f>
        <v>0</v>
      </c>
    </row>
    <row r="247" spans="10:12">
      <c r="J247" s="34">
        <f>(D247*Komponen!$C$10+E247*Komponen!$C$11+F247*Komponen!$C$12+G247*Komponen!$C$13+H247*Komponen!$C$14+I247*Komponen!$C$15)/100</f>
        <v>0</v>
      </c>
      <c r="K247" s="34" t="str">
        <f t="shared" si="4"/>
        <v>E</v>
      </c>
      <c r="L247" s="34">
        <f>VLOOKUP(K247,'Skala Nilai'!E:F,2)</f>
        <v>0</v>
      </c>
    </row>
    <row r="248" spans="10:12">
      <c r="J248" s="34">
        <f>(D248*Komponen!$C$10+E248*Komponen!$C$11+F248*Komponen!$C$12+G248*Komponen!$C$13+H248*Komponen!$C$14+I248*Komponen!$C$15)/100</f>
        <v>0</v>
      </c>
      <c r="K248" s="34" t="str">
        <f t="shared" si="4"/>
        <v>E</v>
      </c>
      <c r="L248" s="34">
        <f>VLOOKUP(K248,'Skala Nilai'!E:F,2)</f>
        <v>0</v>
      </c>
    </row>
    <row r="249" spans="10:12">
      <c r="J249" s="34">
        <f>(D249*Komponen!$C$10+E249*Komponen!$C$11+F249*Komponen!$C$12+G249*Komponen!$C$13+H249*Komponen!$C$14+I249*Komponen!$C$15)/100</f>
        <v>0</v>
      </c>
      <c r="K249" s="34" t="str">
        <f t="shared" si="4"/>
        <v>E</v>
      </c>
      <c r="L249" s="34">
        <f>VLOOKUP(K249,'Skala Nilai'!E:F,2)</f>
        <v>0</v>
      </c>
    </row>
    <row r="250" spans="10:12">
      <c r="J250" s="34">
        <f>(D250*Komponen!$C$10+E250*Komponen!$C$11+F250*Komponen!$C$12+G250*Komponen!$C$13+H250*Komponen!$C$14+I250*Komponen!$C$15)/100</f>
        <v>0</v>
      </c>
      <c r="K250" s="34" t="str">
        <f t="shared" si="4"/>
        <v>E</v>
      </c>
      <c r="L250" s="34">
        <f>VLOOKUP(K250,'Skala Nilai'!E:F,2)</f>
        <v>0</v>
      </c>
    </row>
    <row r="251" spans="10:12">
      <c r="J251" s="34">
        <f>(D251*Komponen!$C$10+E251*Komponen!$C$11+F251*Komponen!$C$12+G251*Komponen!$C$13+H251*Komponen!$C$14+I251*Komponen!$C$15)/100</f>
        <v>0</v>
      </c>
      <c r="K251" s="34" t="str">
        <f t="shared" si="4"/>
        <v>E</v>
      </c>
      <c r="L251" s="34">
        <f>VLOOKUP(K251,'Skala Nilai'!E:F,2)</f>
        <v>0</v>
      </c>
    </row>
    <row r="252" spans="10:12">
      <c r="J252" s="34">
        <f>(D252*Komponen!$C$10+E252*Komponen!$C$11+F252*Komponen!$C$12+G252*Komponen!$C$13+H252*Komponen!$C$14+I252*Komponen!$C$15)/100</f>
        <v>0</v>
      </c>
      <c r="K252" s="34" t="str">
        <f t="shared" si="4"/>
        <v>E</v>
      </c>
      <c r="L252" s="34">
        <f>VLOOKUP(K252,'Skala Nilai'!E:F,2)</f>
        <v>0</v>
      </c>
    </row>
    <row r="253" spans="10:12">
      <c r="J253" s="34">
        <f>(D253*Komponen!$C$10+E253*Komponen!$C$11+F253*Komponen!$C$12+G253*Komponen!$C$13+H253*Komponen!$C$14+I253*Komponen!$C$15)/100</f>
        <v>0</v>
      </c>
      <c r="K253" s="34" t="str">
        <f t="shared" si="4"/>
        <v>E</v>
      </c>
      <c r="L253" s="34">
        <f>VLOOKUP(K253,'Skala Nilai'!E:F,2)</f>
        <v>0</v>
      </c>
    </row>
    <row r="254" spans="10:12">
      <c r="J254" s="34">
        <f>(D254*Komponen!$C$10+E254*Komponen!$C$11+F254*Komponen!$C$12+G254*Komponen!$C$13+H254*Komponen!$C$14+I254*Komponen!$C$15)/100</f>
        <v>0</v>
      </c>
      <c r="K254" s="34" t="str">
        <f t="shared" si="4"/>
        <v>E</v>
      </c>
      <c r="L254" s="34">
        <f>VLOOKUP(K254,'Skala Nilai'!E:F,2)</f>
        <v>0</v>
      </c>
    </row>
    <row r="255" spans="10:12">
      <c r="J255" s="34">
        <f>(D255*Komponen!$C$10+E255*Komponen!$C$11+F255*Komponen!$C$12+G255*Komponen!$C$13+H255*Komponen!$C$14+I255*Komponen!$C$15)/100</f>
        <v>0</v>
      </c>
      <c r="K255" s="34" t="str">
        <f t="shared" si="4"/>
        <v>E</v>
      </c>
      <c r="L255" s="34">
        <f>VLOOKUP(K255,'Skala Nilai'!E:F,2)</f>
        <v>0</v>
      </c>
    </row>
    <row r="256" spans="10:12">
      <c r="J256" s="34">
        <f>(D256*Komponen!$C$10+E256*Komponen!$C$11+F256*Komponen!$C$12+G256*Komponen!$C$13+H256*Komponen!$C$14+I256*Komponen!$C$15)/100</f>
        <v>0</v>
      </c>
      <c r="K256" s="34" t="str">
        <f t="shared" si="4"/>
        <v>E</v>
      </c>
      <c r="L256" s="34">
        <f>VLOOKUP(K256,'Skala Nilai'!E:F,2)</f>
        <v>0</v>
      </c>
    </row>
    <row r="257" spans="10:12">
      <c r="J257" s="34">
        <f>(D257*Komponen!$C$10+E257*Komponen!$C$11+F257*Komponen!$C$12+G257*Komponen!$C$13+H257*Komponen!$C$14+I257*Komponen!$C$15)/100</f>
        <v>0</v>
      </c>
      <c r="K257" s="34" t="str">
        <f t="shared" si="4"/>
        <v>E</v>
      </c>
      <c r="L257" s="34">
        <f>VLOOKUP(K257,'Skala Nilai'!E:F,2)</f>
        <v>0</v>
      </c>
    </row>
    <row r="258" spans="10:12">
      <c r="J258" s="34">
        <f>(D258*Komponen!$C$10+E258*Komponen!$C$11+F258*Komponen!$C$12+G258*Komponen!$C$13+H258*Komponen!$C$14+I258*Komponen!$C$15)/100</f>
        <v>0</v>
      </c>
      <c r="K258" s="34" t="str">
        <f t="shared" si="4"/>
        <v>E</v>
      </c>
      <c r="L258" s="34">
        <f>VLOOKUP(K258,'Skala Nilai'!E:F,2)</f>
        <v>0</v>
      </c>
    </row>
    <row r="259" spans="10:12">
      <c r="J259" s="34">
        <f>(D259*Komponen!$C$10+E259*Komponen!$C$11+F259*Komponen!$C$12+G259*Komponen!$C$13+H259*Komponen!$C$14+I259*Komponen!$C$15)/100</f>
        <v>0</v>
      </c>
      <c r="K259" s="34" t="str">
        <f t="shared" si="4"/>
        <v>E</v>
      </c>
      <c r="L259" s="34">
        <f>VLOOKUP(K259,'Skala Nilai'!E:F,2)</f>
        <v>0</v>
      </c>
    </row>
    <row r="260" spans="10:12">
      <c r="J260" s="34">
        <f>(D260*Komponen!$C$10+E260*Komponen!$C$11+F260*Komponen!$C$12+G260*Komponen!$C$13+H260*Komponen!$C$14+I260*Komponen!$C$15)/100</f>
        <v>0</v>
      </c>
      <c r="K260" s="34" t="str">
        <f t="shared" si="4"/>
        <v>E</v>
      </c>
      <c r="L260" s="34">
        <f>VLOOKUP(K260,'Skala Nilai'!E:F,2)</f>
        <v>0</v>
      </c>
    </row>
    <row r="261" spans="10:12">
      <c r="J261" s="34">
        <f>(D261*Komponen!$C$10+E261*Komponen!$C$11+F261*Komponen!$C$12+G261*Komponen!$C$13+H261*Komponen!$C$14+I261*Komponen!$C$15)/100</f>
        <v>0</v>
      </c>
      <c r="K261" s="34" t="str">
        <f t="shared" si="4"/>
        <v>E</v>
      </c>
      <c r="L261" s="34">
        <f>VLOOKUP(K261,'Skala Nilai'!E:F,2)</f>
        <v>0</v>
      </c>
    </row>
    <row r="262" spans="10:12">
      <c r="J262" s="34">
        <f>(D262*Komponen!$C$10+E262*Komponen!$C$11+F262*Komponen!$C$12+G262*Komponen!$C$13+H262*Komponen!$C$14+I262*Komponen!$C$15)/100</f>
        <v>0</v>
      </c>
      <c r="K262" s="34" t="str">
        <f t="shared" si="4"/>
        <v>E</v>
      </c>
      <c r="L262" s="34">
        <f>VLOOKUP(K262,'Skala Nilai'!E:F,2)</f>
        <v>0</v>
      </c>
    </row>
    <row r="263" spans="10:12">
      <c r="J263" s="34">
        <f>(D263*Komponen!$C$10+E263*Komponen!$C$11+F263*Komponen!$C$12+G263*Komponen!$C$13+H263*Komponen!$C$14+I263*Komponen!$C$15)/100</f>
        <v>0</v>
      </c>
      <c r="K263" s="34" t="str">
        <f t="shared" si="4"/>
        <v>E</v>
      </c>
      <c r="L263" s="34">
        <f>VLOOKUP(K263,'Skala Nilai'!E:F,2)</f>
        <v>0</v>
      </c>
    </row>
    <row r="264" spans="10:12">
      <c r="J264" s="34">
        <f>(D264*Komponen!$C$10+E264*Komponen!$C$11+F264*Komponen!$C$12+G264*Komponen!$C$13+H264*Komponen!$C$14+I264*Komponen!$C$15)/100</f>
        <v>0</v>
      </c>
      <c r="K264" s="34" t="str">
        <f t="shared" si="4"/>
        <v>E</v>
      </c>
      <c r="L264" s="34">
        <f>VLOOKUP(K264,'Skala Nilai'!E:F,2)</f>
        <v>0</v>
      </c>
    </row>
    <row r="265" spans="10:12">
      <c r="J265" s="34">
        <f>(D265*Komponen!$C$10+E265*Komponen!$C$11+F265*Komponen!$C$12+G265*Komponen!$C$13+H265*Komponen!$C$14+I265*Komponen!$C$15)/100</f>
        <v>0</v>
      </c>
      <c r="K265" s="34" t="str">
        <f t="shared" si="4"/>
        <v>E</v>
      </c>
      <c r="L265" s="34">
        <f>VLOOKUP(K265,'Skala Nilai'!E:F,2)</f>
        <v>0</v>
      </c>
    </row>
    <row r="266" spans="10:12">
      <c r="J266" s="34">
        <f>(D266*Komponen!$C$10+E266*Komponen!$C$11+F266*Komponen!$C$12+G266*Komponen!$C$13+H266*Komponen!$C$14+I266*Komponen!$C$15)/100</f>
        <v>0</v>
      </c>
      <c r="K266" s="34" t="str">
        <f t="shared" si="4"/>
        <v>E</v>
      </c>
      <c r="L266" s="34">
        <f>VLOOKUP(K266,'Skala Nilai'!E:F,2)</f>
        <v>0</v>
      </c>
    </row>
    <row r="267" spans="10:12">
      <c r="J267" s="34">
        <f>(D267*Komponen!$C$10+E267*Komponen!$C$11+F267*Komponen!$C$12+G267*Komponen!$C$13+H267*Komponen!$C$14+I267*Komponen!$C$15)/100</f>
        <v>0</v>
      </c>
      <c r="K267" s="34" t="str">
        <f t="shared" si="4"/>
        <v>E</v>
      </c>
      <c r="L267" s="34">
        <f>VLOOKUP(K267,'Skala Nilai'!E:F,2)</f>
        <v>0</v>
      </c>
    </row>
    <row r="268" spans="10:12">
      <c r="J268" s="34">
        <f>(D268*Komponen!$C$10+E268*Komponen!$C$11+F268*Komponen!$C$12+G268*Komponen!$C$13+H268*Komponen!$C$14+I268*Komponen!$C$15)/100</f>
        <v>0</v>
      </c>
      <c r="K268" s="34" t="str">
        <f t="shared" si="4"/>
        <v>E</v>
      </c>
      <c r="L268" s="34">
        <f>VLOOKUP(K268,'Skala Nilai'!E:F,2)</f>
        <v>0</v>
      </c>
    </row>
    <row r="269" spans="10:12">
      <c r="J269" s="34">
        <f>(D269*Komponen!$C$10+E269*Komponen!$C$11+F269*Komponen!$C$12+G269*Komponen!$C$13+H269*Komponen!$C$14+I269*Komponen!$C$15)/100</f>
        <v>0</v>
      </c>
      <c r="K269" s="34" t="str">
        <f t="shared" si="4"/>
        <v>E</v>
      </c>
      <c r="L269" s="34">
        <f>VLOOKUP(K269,'Skala Nilai'!E:F,2)</f>
        <v>0</v>
      </c>
    </row>
    <row r="270" spans="10:12">
      <c r="J270" s="34">
        <f>(D270*Komponen!$C$10+E270*Komponen!$C$11+F270*Komponen!$C$12+G270*Komponen!$C$13+H270*Komponen!$C$14+I270*Komponen!$C$15)/100</f>
        <v>0</v>
      </c>
      <c r="K270" s="34" t="str">
        <f t="shared" si="4"/>
        <v>E</v>
      </c>
      <c r="L270" s="34">
        <f>VLOOKUP(K270,'Skala Nilai'!E:F,2)</f>
        <v>0</v>
      </c>
    </row>
    <row r="271" spans="10:12">
      <c r="J271" s="34">
        <f>(D271*Komponen!$C$10+E271*Komponen!$C$11+F271*Komponen!$C$12+G271*Komponen!$C$13+H271*Komponen!$C$14+I271*Komponen!$C$15)/100</f>
        <v>0</v>
      </c>
      <c r="K271" s="34" t="str">
        <f t="shared" si="4"/>
        <v>E</v>
      </c>
      <c r="L271" s="34">
        <f>VLOOKUP(K271,'Skala Nilai'!E:F,2)</f>
        <v>0</v>
      </c>
    </row>
    <row r="272" spans="10:12">
      <c r="J272" s="34">
        <f>(D272*Komponen!$C$10+E272*Komponen!$C$11+F272*Komponen!$C$12+G272*Komponen!$C$13+H272*Komponen!$C$14+I272*Komponen!$C$15)/100</f>
        <v>0</v>
      </c>
      <c r="K272" s="34" t="str">
        <f t="shared" si="4"/>
        <v>E</v>
      </c>
      <c r="L272" s="34">
        <f>VLOOKUP(K272,'Skala Nilai'!E:F,2)</f>
        <v>0</v>
      </c>
    </row>
    <row r="273" spans="10:12">
      <c r="J273" s="34">
        <f>(D273*Komponen!$C$10+E273*Komponen!$C$11+F273*Komponen!$C$12+G273*Komponen!$C$13+H273*Komponen!$C$14+I273*Komponen!$C$15)/100</f>
        <v>0</v>
      </c>
      <c r="K273" s="34" t="str">
        <f t="shared" si="4"/>
        <v>E</v>
      </c>
      <c r="L273" s="34">
        <f>VLOOKUP(K273,'Skala Nilai'!E:F,2)</f>
        <v>0</v>
      </c>
    </row>
    <row r="274" spans="10:12">
      <c r="J274" s="34">
        <f>(D274*Komponen!$C$10+E274*Komponen!$C$11+F274*Komponen!$C$12+G274*Komponen!$C$13+H274*Komponen!$C$14+I274*Komponen!$C$15)/100</f>
        <v>0</v>
      </c>
      <c r="K274" s="34" t="str">
        <f t="shared" si="4"/>
        <v>E</v>
      </c>
      <c r="L274" s="34">
        <f>VLOOKUP(K274,'Skala Nilai'!E:F,2)</f>
        <v>0</v>
      </c>
    </row>
    <row r="275" spans="10:12">
      <c r="J275" s="34">
        <f>(D275*Komponen!$C$10+E275*Komponen!$C$11+F275*Komponen!$C$12+G275*Komponen!$C$13+H275*Komponen!$C$14+I275*Komponen!$C$15)/100</f>
        <v>0</v>
      </c>
      <c r="K275" s="34" t="str">
        <f t="shared" si="4"/>
        <v>E</v>
      </c>
      <c r="L275" s="34">
        <f>VLOOKUP(K275,'Skala Nilai'!E:F,2)</f>
        <v>0</v>
      </c>
    </row>
    <row r="276" spans="10:12">
      <c r="J276" s="34">
        <f>(D276*Komponen!$C$10+E276*Komponen!$C$11+F276*Komponen!$C$12+G276*Komponen!$C$13+H276*Komponen!$C$14+I276*Komponen!$C$15)/100</f>
        <v>0</v>
      </c>
      <c r="K276" s="34" t="str">
        <f t="shared" ref="K276:K339" si="5">IF(J276&lt;25,"E",IF(J276&lt;50,"D",IF(J276&lt;55,"C",IF(J276&lt;60,"C+",IF(J276&lt;65,"B-",IF(J276&lt;70,"B",IF(J276&lt;75,"B+",IF(J276&lt;80,"A-","A"))))))))</f>
        <v>E</v>
      </c>
      <c r="L276" s="34">
        <f>VLOOKUP(K276,'Skala Nilai'!E:F,2)</f>
        <v>0</v>
      </c>
    </row>
    <row r="277" spans="10:12">
      <c r="J277" s="34">
        <f>(D277*Komponen!$C$10+E277*Komponen!$C$11+F277*Komponen!$C$12+G277*Komponen!$C$13+H277*Komponen!$C$14+I277*Komponen!$C$15)/100</f>
        <v>0</v>
      </c>
      <c r="K277" s="34" t="str">
        <f t="shared" si="5"/>
        <v>E</v>
      </c>
      <c r="L277" s="34">
        <f>VLOOKUP(K277,'Skala Nilai'!E:F,2)</f>
        <v>0</v>
      </c>
    </row>
    <row r="278" spans="10:12">
      <c r="J278" s="34">
        <f>(D278*Komponen!$C$10+E278*Komponen!$C$11+F278*Komponen!$C$12+G278*Komponen!$C$13+H278*Komponen!$C$14+I278*Komponen!$C$15)/100</f>
        <v>0</v>
      </c>
      <c r="K278" s="34" t="str">
        <f t="shared" si="5"/>
        <v>E</v>
      </c>
      <c r="L278" s="34">
        <f>VLOOKUP(K278,'Skala Nilai'!E:F,2)</f>
        <v>0</v>
      </c>
    </row>
    <row r="279" spans="10:12">
      <c r="J279" s="34">
        <f>(D279*Komponen!$C$10+E279*Komponen!$C$11+F279*Komponen!$C$12+G279*Komponen!$C$13+H279*Komponen!$C$14+I279*Komponen!$C$15)/100</f>
        <v>0</v>
      </c>
      <c r="K279" s="34" t="str">
        <f t="shared" si="5"/>
        <v>E</v>
      </c>
      <c r="L279" s="34">
        <f>VLOOKUP(K279,'Skala Nilai'!E:F,2)</f>
        <v>0</v>
      </c>
    </row>
    <row r="280" spans="10:12">
      <c r="J280" s="34">
        <f>(D280*Komponen!$C$10+E280*Komponen!$C$11+F280*Komponen!$C$12+G280*Komponen!$C$13+H280*Komponen!$C$14+I280*Komponen!$C$15)/100</f>
        <v>0</v>
      </c>
      <c r="K280" s="34" t="str">
        <f t="shared" si="5"/>
        <v>E</v>
      </c>
      <c r="L280" s="34">
        <f>VLOOKUP(K280,'Skala Nilai'!E:F,2)</f>
        <v>0</v>
      </c>
    </row>
    <row r="281" spans="10:12">
      <c r="J281" s="34">
        <f>(D281*Komponen!$C$10+E281*Komponen!$C$11+F281*Komponen!$C$12+G281*Komponen!$C$13+H281*Komponen!$C$14+I281*Komponen!$C$15)/100</f>
        <v>0</v>
      </c>
      <c r="K281" s="34" t="str">
        <f t="shared" si="5"/>
        <v>E</v>
      </c>
      <c r="L281" s="34">
        <f>VLOOKUP(K281,'Skala Nilai'!E:F,2)</f>
        <v>0</v>
      </c>
    </row>
    <row r="282" spans="10:12">
      <c r="J282" s="34">
        <f>(D282*Komponen!$C$10+E282*Komponen!$C$11+F282*Komponen!$C$12+G282*Komponen!$C$13+H282*Komponen!$C$14+I282*Komponen!$C$15)/100</f>
        <v>0</v>
      </c>
      <c r="K282" s="34" t="str">
        <f t="shared" si="5"/>
        <v>E</v>
      </c>
      <c r="L282" s="34">
        <f>VLOOKUP(K282,'Skala Nilai'!E:F,2)</f>
        <v>0</v>
      </c>
    </row>
    <row r="283" spans="10:12">
      <c r="J283" s="34">
        <f>(D283*Komponen!$C$10+E283*Komponen!$C$11+F283*Komponen!$C$12+G283*Komponen!$C$13+H283*Komponen!$C$14+I283*Komponen!$C$15)/100</f>
        <v>0</v>
      </c>
      <c r="K283" s="34" t="str">
        <f t="shared" si="5"/>
        <v>E</v>
      </c>
      <c r="L283" s="34">
        <f>VLOOKUP(K283,'Skala Nilai'!E:F,2)</f>
        <v>0</v>
      </c>
    </row>
    <row r="284" spans="10:12">
      <c r="J284" s="34">
        <f>(D284*Komponen!$C$10+E284*Komponen!$C$11+F284*Komponen!$C$12+G284*Komponen!$C$13+H284*Komponen!$C$14+I284*Komponen!$C$15)/100</f>
        <v>0</v>
      </c>
      <c r="K284" s="34" t="str">
        <f t="shared" si="5"/>
        <v>E</v>
      </c>
      <c r="L284" s="34">
        <f>VLOOKUP(K284,'Skala Nilai'!E:F,2)</f>
        <v>0</v>
      </c>
    </row>
    <row r="285" spans="10:12">
      <c r="J285" s="34">
        <f>(D285*Komponen!$C$10+E285*Komponen!$C$11+F285*Komponen!$C$12+G285*Komponen!$C$13+H285*Komponen!$C$14+I285*Komponen!$C$15)/100</f>
        <v>0</v>
      </c>
      <c r="K285" s="34" t="str">
        <f t="shared" si="5"/>
        <v>E</v>
      </c>
      <c r="L285" s="34">
        <f>VLOOKUP(K285,'Skala Nilai'!E:F,2)</f>
        <v>0</v>
      </c>
    </row>
    <row r="286" spans="10:12">
      <c r="J286" s="34">
        <f>(D286*Komponen!$C$10+E286*Komponen!$C$11+F286*Komponen!$C$12+G286*Komponen!$C$13+H286*Komponen!$C$14+I286*Komponen!$C$15)/100</f>
        <v>0</v>
      </c>
      <c r="K286" s="34" t="str">
        <f t="shared" si="5"/>
        <v>E</v>
      </c>
      <c r="L286" s="34">
        <f>VLOOKUP(K286,'Skala Nilai'!E:F,2)</f>
        <v>0</v>
      </c>
    </row>
    <row r="287" spans="10:12">
      <c r="J287" s="34">
        <f>(D287*Komponen!$C$10+E287*Komponen!$C$11+F287*Komponen!$C$12+G287*Komponen!$C$13+H287*Komponen!$C$14+I287*Komponen!$C$15)/100</f>
        <v>0</v>
      </c>
      <c r="K287" s="34" t="str">
        <f t="shared" si="5"/>
        <v>E</v>
      </c>
      <c r="L287" s="34">
        <f>VLOOKUP(K287,'Skala Nilai'!E:F,2)</f>
        <v>0</v>
      </c>
    </row>
    <row r="288" spans="10:12">
      <c r="J288" s="34">
        <f>(D288*Komponen!$C$10+E288*Komponen!$C$11+F288*Komponen!$C$12+G288*Komponen!$C$13+H288*Komponen!$C$14+I288*Komponen!$C$15)/100</f>
        <v>0</v>
      </c>
      <c r="K288" s="34" t="str">
        <f t="shared" si="5"/>
        <v>E</v>
      </c>
      <c r="L288" s="34">
        <f>VLOOKUP(K288,'Skala Nilai'!E:F,2)</f>
        <v>0</v>
      </c>
    </row>
    <row r="289" spans="10:12">
      <c r="J289" s="34">
        <f>(D289*Komponen!$C$10+E289*Komponen!$C$11+F289*Komponen!$C$12+G289*Komponen!$C$13+H289*Komponen!$C$14+I289*Komponen!$C$15)/100</f>
        <v>0</v>
      </c>
      <c r="K289" s="34" t="str">
        <f t="shared" si="5"/>
        <v>E</v>
      </c>
      <c r="L289" s="34">
        <f>VLOOKUP(K289,'Skala Nilai'!E:F,2)</f>
        <v>0</v>
      </c>
    </row>
    <row r="290" spans="10:12">
      <c r="J290" s="34">
        <f>(D290*Komponen!$C$10+E290*Komponen!$C$11+F290*Komponen!$C$12+G290*Komponen!$C$13+H290*Komponen!$C$14+I290*Komponen!$C$15)/100</f>
        <v>0</v>
      </c>
      <c r="K290" s="34" t="str">
        <f t="shared" si="5"/>
        <v>E</v>
      </c>
      <c r="L290" s="34">
        <f>VLOOKUP(K290,'Skala Nilai'!E:F,2)</f>
        <v>0</v>
      </c>
    </row>
    <row r="291" spans="10:12">
      <c r="J291" s="34">
        <f>(D291*Komponen!$C$10+E291*Komponen!$C$11+F291*Komponen!$C$12+G291*Komponen!$C$13+H291*Komponen!$C$14+I291*Komponen!$C$15)/100</f>
        <v>0</v>
      </c>
      <c r="K291" s="34" t="str">
        <f t="shared" si="5"/>
        <v>E</v>
      </c>
      <c r="L291" s="34">
        <f>VLOOKUP(K291,'Skala Nilai'!E:F,2)</f>
        <v>0</v>
      </c>
    </row>
    <row r="292" spans="10:12">
      <c r="J292" s="34">
        <f>(D292*Komponen!$C$10+E292*Komponen!$C$11+F292*Komponen!$C$12+G292*Komponen!$C$13+H292*Komponen!$C$14+I292*Komponen!$C$15)/100</f>
        <v>0</v>
      </c>
      <c r="K292" s="34" t="str">
        <f t="shared" si="5"/>
        <v>E</v>
      </c>
      <c r="L292" s="34">
        <f>VLOOKUP(K292,'Skala Nilai'!E:F,2)</f>
        <v>0</v>
      </c>
    </row>
    <row r="293" spans="10:12">
      <c r="J293" s="34">
        <f>(D293*Komponen!$C$10+E293*Komponen!$C$11+F293*Komponen!$C$12+G293*Komponen!$C$13+H293*Komponen!$C$14+I293*Komponen!$C$15)/100</f>
        <v>0</v>
      </c>
      <c r="K293" s="34" t="str">
        <f t="shared" si="5"/>
        <v>E</v>
      </c>
      <c r="L293" s="34">
        <f>VLOOKUP(K293,'Skala Nilai'!E:F,2)</f>
        <v>0</v>
      </c>
    </row>
    <row r="294" spans="10:12">
      <c r="J294" s="34">
        <f>(D294*Komponen!$C$10+E294*Komponen!$C$11+F294*Komponen!$C$12+G294*Komponen!$C$13+H294*Komponen!$C$14+I294*Komponen!$C$15)/100</f>
        <v>0</v>
      </c>
      <c r="K294" s="34" t="str">
        <f t="shared" si="5"/>
        <v>E</v>
      </c>
      <c r="L294" s="34">
        <f>VLOOKUP(K294,'Skala Nilai'!E:F,2)</f>
        <v>0</v>
      </c>
    </row>
    <row r="295" spans="10:12">
      <c r="J295" s="34">
        <f>(D295*Komponen!$C$10+E295*Komponen!$C$11+F295*Komponen!$C$12+G295*Komponen!$C$13+H295*Komponen!$C$14+I295*Komponen!$C$15)/100</f>
        <v>0</v>
      </c>
      <c r="K295" s="34" t="str">
        <f t="shared" si="5"/>
        <v>E</v>
      </c>
      <c r="L295" s="34">
        <f>VLOOKUP(K295,'Skala Nilai'!E:F,2)</f>
        <v>0</v>
      </c>
    </row>
    <row r="296" spans="10:12">
      <c r="J296" s="34">
        <f>(D296*Komponen!$C$10+E296*Komponen!$C$11+F296*Komponen!$C$12+G296*Komponen!$C$13+H296*Komponen!$C$14+I296*Komponen!$C$15)/100</f>
        <v>0</v>
      </c>
      <c r="K296" s="34" t="str">
        <f t="shared" si="5"/>
        <v>E</v>
      </c>
      <c r="L296" s="34">
        <f>VLOOKUP(K296,'Skala Nilai'!E:F,2)</f>
        <v>0</v>
      </c>
    </row>
    <row r="297" spans="10:12">
      <c r="J297" s="34">
        <f>(D297*Komponen!$C$10+E297*Komponen!$C$11+F297*Komponen!$C$12+G297*Komponen!$C$13+H297*Komponen!$C$14+I297*Komponen!$C$15)/100</f>
        <v>0</v>
      </c>
      <c r="K297" s="34" t="str">
        <f t="shared" si="5"/>
        <v>E</v>
      </c>
      <c r="L297" s="34">
        <f>VLOOKUP(K297,'Skala Nilai'!E:F,2)</f>
        <v>0</v>
      </c>
    </row>
    <row r="298" spans="10:12">
      <c r="J298" s="34">
        <f>(D298*Komponen!$C$10+E298*Komponen!$C$11+F298*Komponen!$C$12+G298*Komponen!$C$13+H298*Komponen!$C$14+I298*Komponen!$C$15)/100</f>
        <v>0</v>
      </c>
      <c r="K298" s="34" t="str">
        <f t="shared" si="5"/>
        <v>E</v>
      </c>
      <c r="L298" s="34">
        <f>VLOOKUP(K298,'Skala Nilai'!E:F,2)</f>
        <v>0</v>
      </c>
    </row>
    <row r="299" spans="10:12">
      <c r="J299" s="34">
        <f>(D299*Komponen!$C$10+E299*Komponen!$C$11+F299*Komponen!$C$12+G299*Komponen!$C$13+H299*Komponen!$C$14+I299*Komponen!$C$15)/100</f>
        <v>0</v>
      </c>
      <c r="K299" s="34" t="str">
        <f t="shared" si="5"/>
        <v>E</v>
      </c>
      <c r="L299" s="34">
        <f>VLOOKUP(K299,'Skala Nilai'!E:F,2)</f>
        <v>0</v>
      </c>
    </row>
    <row r="300" spans="10:12">
      <c r="J300" s="34">
        <f>(D300*Komponen!$C$10+E300*Komponen!$C$11+F300*Komponen!$C$12+G300*Komponen!$C$13+H300*Komponen!$C$14+I300*Komponen!$C$15)/100</f>
        <v>0</v>
      </c>
      <c r="K300" s="34" t="str">
        <f t="shared" si="5"/>
        <v>E</v>
      </c>
      <c r="L300" s="34">
        <f>VLOOKUP(K300,'Skala Nilai'!E:F,2)</f>
        <v>0</v>
      </c>
    </row>
    <row r="301" spans="10:12">
      <c r="J301" s="34">
        <f>(D301*Komponen!$C$10+E301*Komponen!$C$11+F301*Komponen!$C$12+G301*Komponen!$C$13+H301*Komponen!$C$14+I301*Komponen!$C$15)/100</f>
        <v>0</v>
      </c>
      <c r="K301" s="34" t="str">
        <f t="shared" si="5"/>
        <v>E</v>
      </c>
      <c r="L301" s="34">
        <f>VLOOKUP(K301,'Skala Nilai'!E:F,2)</f>
        <v>0</v>
      </c>
    </row>
    <row r="302" spans="10:12">
      <c r="J302" s="34">
        <f>(D302*Komponen!$C$10+E302*Komponen!$C$11+F302*Komponen!$C$12+G302*Komponen!$C$13+H302*Komponen!$C$14+I302*Komponen!$C$15)/100</f>
        <v>0</v>
      </c>
      <c r="K302" s="34" t="str">
        <f t="shared" si="5"/>
        <v>E</v>
      </c>
      <c r="L302" s="34">
        <f>VLOOKUP(K302,'Skala Nilai'!E:F,2)</f>
        <v>0</v>
      </c>
    </row>
    <row r="303" spans="10:12">
      <c r="J303" s="34">
        <f>(D303*Komponen!$C$10+E303*Komponen!$C$11+F303*Komponen!$C$12+G303*Komponen!$C$13+H303*Komponen!$C$14+I303*Komponen!$C$15)/100</f>
        <v>0</v>
      </c>
      <c r="K303" s="34" t="str">
        <f t="shared" si="5"/>
        <v>E</v>
      </c>
      <c r="L303" s="34">
        <f>VLOOKUP(K303,'Skala Nilai'!E:F,2)</f>
        <v>0</v>
      </c>
    </row>
    <row r="304" spans="10:12">
      <c r="J304" s="34">
        <f>(D304*Komponen!$C$10+E304*Komponen!$C$11+F304*Komponen!$C$12+G304*Komponen!$C$13+H304*Komponen!$C$14+I304*Komponen!$C$15)/100</f>
        <v>0</v>
      </c>
      <c r="K304" s="34" t="str">
        <f t="shared" si="5"/>
        <v>E</v>
      </c>
      <c r="L304" s="34">
        <f>VLOOKUP(K304,'Skala Nilai'!E:F,2)</f>
        <v>0</v>
      </c>
    </row>
    <row r="305" spans="10:12">
      <c r="J305" s="34">
        <f>(D305*Komponen!$C$10+E305*Komponen!$C$11+F305*Komponen!$C$12+G305*Komponen!$C$13+H305*Komponen!$C$14+I305*Komponen!$C$15)/100</f>
        <v>0</v>
      </c>
      <c r="K305" s="34" t="str">
        <f t="shared" si="5"/>
        <v>E</v>
      </c>
      <c r="L305" s="34">
        <f>VLOOKUP(K305,'Skala Nilai'!E:F,2)</f>
        <v>0</v>
      </c>
    </row>
    <row r="306" spans="10:12">
      <c r="J306" s="34">
        <f>(D306*Komponen!$C$10+E306*Komponen!$C$11+F306*Komponen!$C$12+G306*Komponen!$C$13+H306*Komponen!$C$14+I306*Komponen!$C$15)/100</f>
        <v>0</v>
      </c>
      <c r="K306" s="34" t="str">
        <f t="shared" si="5"/>
        <v>E</v>
      </c>
      <c r="L306" s="34">
        <f>VLOOKUP(K306,'Skala Nilai'!E:F,2)</f>
        <v>0</v>
      </c>
    </row>
    <row r="307" spans="10:12">
      <c r="J307" s="34">
        <f>(D307*Komponen!$C$10+E307*Komponen!$C$11+F307*Komponen!$C$12+G307*Komponen!$C$13+H307*Komponen!$C$14+I307*Komponen!$C$15)/100</f>
        <v>0</v>
      </c>
      <c r="K307" s="34" t="str">
        <f t="shared" si="5"/>
        <v>E</v>
      </c>
      <c r="L307" s="34">
        <f>VLOOKUP(K307,'Skala Nilai'!E:F,2)</f>
        <v>0</v>
      </c>
    </row>
    <row r="308" spans="10:12">
      <c r="J308" s="34">
        <f>(D308*Komponen!$C$10+E308*Komponen!$C$11+F308*Komponen!$C$12+G308*Komponen!$C$13+H308*Komponen!$C$14+I308*Komponen!$C$15)/100</f>
        <v>0</v>
      </c>
      <c r="K308" s="34" t="str">
        <f t="shared" si="5"/>
        <v>E</v>
      </c>
      <c r="L308" s="34">
        <f>VLOOKUP(K308,'Skala Nilai'!E:F,2)</f>
        <v>0</v>
      </c>
    </row>
    <row r="309" spans="10:12">
      <c r="J309" s="34">
        <f>(D309*Komponen!$C$10+E309*Komponen!$C$11+F309*Komponen!$C$12+G309*Komponen!$C$13+H309*Komponen!$C$14+I309*Komponen!$C$15)/100</f>
        <v>0</v>
      </c>
      <c r="K309" s="34" t="str">
        <f t="shared" si="5"/>
        <v>E</v>
      </c>
      <c r="L309" s="34">
        <f>VLOOKUP(K309,'Skala Nilai'!E:F,2)</f>
        <v>0</v>
      </c>
    </row>
    <row r="310" spans="10:12">
      <c r="J310" s="34">
        <f>(D310*Komponen!$C$10+E310*Komponen!$C$11+F310*Komponen!$C$12+G310*Komponen!$C$13+H310*Komponen!$C$14+I310*Komponen!$C$15)/100</f>
        <v>0</v>
      </c>
      <c r="K310" s="34" t="str">
        <f t="shared" si="5"/>
        <v>E</v>
      </c>
      <c r="L310" s="34">
        <f>VLOOKUP(K310,'Skala Nilai'!E:F,2)</f>
        <v>0</v>
      </c>
    </row>
    <row r="311" spans="10:12">
      <c r="J311" s="34">
        <f>(D311*Komponen!$C$10+E311*Komponen!$C$11+F311*Komponen!$C$12+G311*Komponen!$C$13+H311*Komponen!$C$14+I311*Komponen!$C$15)/100</f>
        <v>0</v>
      </c>
      <c r="K311" s="34" t="str">
        <f t="shared" si="5"/>
        <v>E</v>
      </c>
      <c r="L311" s="34">
        <f>VLOOKUP(K311,'Skala Nilai'!E:F,2)</f>
        <v>0</v>
      </c>
    </row>
    <row r="312" spans="10:12">
      <c r="J312" s="34">
        <f>(D312*Komponen!$C$10+E312*Komponen!$C$11+F312*Komponen!$C$12+G312*Komponen!$C$13+H312*Komponen!$C$14+I312*Komponen!$C$15)/100</f>
        <v>0</v>
      </c>
      <c r="K312" s="34" t="str">
        <f t="shared" si="5"/>
        <v>E</v>
      </c>
      <c r="L312" s="34">
        <f>VLOOKUP(K312,'Skala Nilai'!E:F,2)</f>
        <v>0</v>
      </c>
    </row>
    <row r="313" spans="10:12">
      <c r="J313" s="34">
        <f>(D313*Komponen!$C$10+E313*Komponen!$C$11+F313*Komponen!$C$12+G313*Komponen!$C$13+H313*Komponen!$C$14+I313*Komponen!$C$15)/100</f>
        <v>0</v>
      </c>
      <c r="K313" s="34" t="str">
        <f t="shared" si="5"/>
        <v>E</v>
      </c>
      <c r="L313" s="34">
        <f>VLOOKUP(K313,'Skala Nilai'!E:F,2)</f>
        <v>0</v>
      </c>
    </row>
    <row r="314" spans="10:12">
      <c r="J314" s="34">
        <f>(D314*Komponen!$C$10+E314*Komponen!$C$11+F314*Komponen!$C$12+G314*Komponen!$C$13+H314*Komponen!$C$14+I314*Komponen!$C$15)/100</f>
        <v>0</v>
      </c>
      <c r="K314" s="34" t="str">
        <f t="shared" si="5"/>
        <v>E</v>
      </c>
      <c r="L314" s="34">
        <f>VLOOKUP(K314,'Skala Nilai'!E:F,2)</f>
        <v>0</v>
      </c>
    </row>
    <row r="315" spans="10:12">
      <c r="J315" s="34">
        <f>(D315*Komponen!$C$10+E315*Komponen!$C$11+F315*Komponen!$C$12+G315*Komponen!$C$13+H315*Komponen!$C$14+I315*Komponen!$C$15)/100</f>
        <v>0</v>
      </c>
      <c r="K315" s="34" t="str">
        <f t="shared" si="5"/>
        <v>E</v>
      </c>
      <c r="L315" s="34">
        <f>VLOOKUP(K315,'Skala Nilai'!E:F,2)</f>
        <v>0</v>
      </c>
    </row>
    <row r="316" spans="10:12">
      <c r="J316" s="34">
        <f>(D316*Komponen!$C$10+E316*Komponen!$C$11+F316*Komponen!$C$12+G316*Komponen!$C$13+H316*Komponen!$C$14+I316*Komponen!$C$15)/100</f>
        <v>0</v>
      </c>
      <c r="K316" s="34" t="str">
        <f t="shared" si="5"/>
        <v>E</v>
      </c>
      <c r="L316" s="34">
        <f>VLOOKUP(K316,'Skala Nilai'!E:F,2)</f>
        <v>0</v>
      </c>
    </row>
    <row r="317" spans="10:12">
      <c r="J317" s="34">
        <f>(D317*Komponen!$C$10+E317*Komponen!$C$11+F317*Komponen!$C$12+G317*Komponen!$C$13+H317*Komponen!$C$14+I317*Komponen!$C$15)/100</f>
        <v>0</v>
      </c>
      <c r="K317" s="34" t="str">
        <f t="shared" si="5"/>
        <v>E</v>
      </c>
      <c r="L317" s="34">
        <f>VLOOKUP(K317,'Skala Nilai'!E:F,2)</f>
        <v>0</v>
      </c>
    </row>
    <row r="318" spans="10:12">
      <c r="J318" s="34">
        <f>(D318*Komponen!$C$10+E318*Komponen!$C$11+F318*Komponen!$C$12+G318*Komponen!$C$13+H318*Komponen!$C$14+I318*Komponen!$C$15)/100</f>
        <v>0</v>
      </c>
      <c r="K318" s="34" t="str">
        <f t="shared" si="5"/>
        <v>E</v>
      </c>
      <c r="L318" s="34">
        <f>VLOOKUP(K318,'Skala Nilai'!E:F,2)</f>
        <v>0</v>
      </c>
    </row>
    <row r="319" spans="10:12">
      <c r="J319" s="34">
        <f>(D319*Komponen!$C$10+E319*Komponen!$C$11+F319*Komponen!$C$12+G319*Komponen!$C$13+H319*Komponen!$C$14+I319*Komponen!$C$15)/100</f>
        <v>0</v>
      </c>
      <c r="K319" s="34" t="str">
        <f t="shared" si="5"/>
        <v>E</v>
      </c>
      <c r="L319" s="34">
        <f>VLOOKUP(K319,'Skala Nilai'!E:F,2)</f>
        <v>0</v>
      </c>
    </row>
    <row r="320" spans="10:12">
      <c r="J320" s="34">
        <f>(D320*Komponen!$C$10+E320*Komponen!$C$11+F320*Komponen!$C$12+G320*Komponen!$C$13+H320*Komponen!$C$14+I320*Komponen!$C$15)/100</f>
        <v>0</v>
      </c>
      <c r="K320" s="34" t="str">
        <f t="shared" si="5"/>
        <v>E</v>
      </c>
      <c r="L320" s="34">
        <f>VLOOKUP(K320,'Skala Nilai'!E:F,2)</f>
        <v>0</v>
      </c>
    </row>
    <row r="321" spans="10:12">
      <c r="J321" s="34">
        <f>(D321*Komponen!$C$10+E321*Komponen!$C$11+F321*Komponen!$C$12+G321*Komponen!$C$13+H321*Komponen!$C$14+I321*Komponen!$C$15)/100</f>
        <v>0</v>
      </c>
      <c r="K321" s="34" t="str">
        <f t="shared" si="5"/>
        <v>E</v>
      </c>
      <c r="L321" s="34">
        <f>VLOOKUP(K321,'Skala Nilai'!E:F,2)</f>
        <v>0</v>
      </c>
    </row>
    <row r="322" spans="10:12">
      <c r="J322" s="34">
        <f>(D322*Komponen!$C$10+E322*Komponen!$C$11+F322*Komponen!$C$12+G322*Komponen!$C$13+H322*Komponen!$C$14+I322*Komponen!$C$15)/100</f>
        <v>0</v>
      </c>
      <c r="K322" s="34" t="str">
        <f t="shared" si="5"/>
        <v>E</v>
      </c>
      <c r="L322" s="34">
        <f>VLOOKUP(K322,'Skala Nilai'!E:F,2)</f>
        <v>0</v>
      </c>
    </row>
    <row r="323" spans="10:12">
      <c r="J323" s="34">
        <f>(D323*Komponen!$C$10+E323*Komponen!$C$11+F323*Komponen!$C$12+G323*Komponen!$C$13+H323*Komponen!$C$14+I323*Komponen!$C$15)/100</f>
        <v>0</v>
      </c>
      <c r="K323" s="34" t="str">
        <f t="shared" si="5"/>
        <v>E</v>
      </c>
      <c r="L323" s="34">
        <f>VLOOKUP(K323,'Skala Nilai'!E:F,2)</f>
        <v>0</v>
      </c>
    </row>
    <row r="324" spans="10:12">
      <c r="J324" s="34">
        <f>(D324*Komponen!$C$10+E324*Komponen!$C$11+F324*Komponen!$C$12+G324*Komponen!$C$13+H324*Komponen!$C$14+I324*Komponen!$C$15)/100</f>
        <v>0</v>
      </c>
      <c r="K324" s="34" t="str">
        <f t="shared" si="5"/>
        <v>E</v>
      </c>
      <c r="L324" s="34">
        <f>VLOOKUP(K324,'Skala Nilai'!E:F,2)</f>
        <v>0</v>
      </c>
    </row>
    <row r="325" spans="10:12">
      <c r="J325" s="34">
        <f>(D325*Komponen!$C$10+E325*Komponen!$C$11+F325*Komponen!$C$12+G325*Komponen!$C$13+H325*Komponen!$C$14+I325*Komponen!$C$15)/100</f>
        <v>0</v>
      </c>
      <c r="K325" s="34" t="str">
        <f t="shared" si="5"/>
        <v>E</v>
      </c>
      <c r="L325" s="34">
        <f>VLOOKUP(K325,'Skala Nilai'!E:F,2)</f>
        <v>0</v>
      </c>
    </row>
    <row r="326" spans="10:12">
      <c r="J326" s="34">
        <f>(D326*Komponen!$C$10+E326*Komponen!$C$11+F326*Komponen!$C$12+G326*Komponen!$C$13+H326*Komponen!$C$14+I326*Komponen!$C$15)/100</f>
        <v>0</v>
      </c>
      <c r="K326" s="34" t="str">
        <f t="shared" si="5"/>
        <v>E</v>
      </c>
      <c r="L326" s="34">
        <f>VLOOKUP(K326,'Skala Nilai'!E:F,2)</f>
        <v>0</v>
      </c>
    </row>
    <row r="327" spans="10:12">
      <c r="J327" s="34">
        <f>(D327*Komponen!$C$10+E327*Komponen!$C$11+F327*Komponen!$C$12+G327*Komponen!$C$13+H327*Komponen!$C$14+I327*Komponen!$C$15)/100</f>
        <v>0</v>
      </c>
      <c r="K327" s="34" t="str">
        <f t="shared" si="5"/>
        <v>E</v>
      </c>
      <c r="L327" s="34">
        <f>VLOOKUP(K327,'Skala Nilai'!E:F,2)</f>
        <v>0</v>
      </c>
    </row>
    <row r="328" spans="10:12">
      <c r="J328" s="34">
        <f>(D328*Komponen!$C$10+E328*Komponen!$C$11+F328*Komponen!$C$12+G328*Komponen!$C$13+H328*Komponen!$C$14+I328*Komponen!$C$15)/100</f>
        <v>0</v>
      </c>
      <c r="K328" s="34" t="str">
        <f t="shared" si="5"/>
        <v>E</v>
      </c>
      <c r="L328" s="34">
        <f>VLOOKUP(K328,'Skala Nilai'!E:F,2)</f>
        <v>0</v>
      </c>
    </row>
    <row r="329" spans="10:12">
      <c r="J329" s="34">
        <f>(D329*Komponen!$C$10+E329*Komponen!$C$11+F329*Komponen!$C$12+G329*Komponen!$C$13+H329*Komponen!$C$14+I329*Komponen!$C$15)/100</f>
        <v>0</v>
      </c>
      <c r="K329" s="34" t="str">
        <f t="shared" si="5"/>
        <v>E</v>
      </c>
      <c r="L329" s="34">
        <f>VLOOKUP(K329,'Skala Nilai'!E:F,2)</f>
        <v>0</v>
      </c>
    </row>
    <row r="330" spans="10:12">
      <c r="J330" s="34">
        <f>(D330*Komponen!$C$10+E330*Komponen!$C$11+F330*Komponen!$C$12+G330*Komponen!$C$13+H330*Komponen!$C$14+I330*Komponen!$C$15)/100</f>
        <v>0</v>
      </c>
      <c r="K330" s="34" t="str">
        <f t="shared" si="5"/>
        <v>E</v>
      </c>
      <c r="L330" s="34">
        <f>VLOOKUP(K330,'Skala Nilai'!E:F,2)</f>
        <v>0</v>
      </c>
    </row>
    <row r="331" spans="10:12">
      <c r="J331" s="34">
        <f>(D331*Komponen!$C$10+E331*Komponen!$C$11+F331*Komponen!$C$12+G331*Komponen!$C$13+H331*Komponen!$C$14+I331*Komponen!$C$15)/100</f>
        <v>0</v>
      </c>
      <c r="K331" s="34" t="str">
        <f t="shared" si="5"/>
        <v>E</v>
      </c>
      <c r="L331" s="34">
        <f>VLOOKUP(K331,'Skala Nilai'!E:F,2)</f>
        <v>0</v>
      </c>
    </row>
    <row r="332" spans="10:12">
      <c r="J332" s="34">
        <f>(D332*Komponen!$C$10+E332*Komponen!$C$11+F332*Komponen!$C$12+G332*Komponen!$C$13+H332*Komponen!$C$14+I332*Komponen!$C$15)/100</f>
        <v>0</v>
      </c>
      <c r="K332" s="34" t="str">
        <f t="shared" si="5"/>
        <v>E</v>
      </c>
      <c r="L332" s="34">
        <f>VLOOKUP(K332,'Skala Nilai'!E:F,2)</f>
        <v>0</v>
      </c>
    </row>
    <row r="333" spans="10:12">
      <c r="J333" s="34">
        <f>(D333*Komponen!$C$10+E333*Komponen!$C$11+F333*Komponen!$C$12+G333*Komponen!$C$13+H333*Komponen!$C$14+I333*Komponen!$C$15)/100</f>
        <v>0</v>
      </c>
      <c r="K333" s="34" t="str">
        <f t="shared" si="5"/>
        <v>E</v>
      </c>
      <c r="L333" s="34">
        <f>VLOOKUP(K333,'Skala Nilai'!E:F,2)</f>
        <v>0</v>
      </c>
    </row>
    <row r="334" spans="10:12">
      <c r="J334" s="34">
        <f>(D334*Komponen!$C$10+E334*Komponen!$C$11+F334*Komponen!$C$12+G334*Komponen!$C$13+H334*Komponen!$C$14+I334*Komponen!$C$15)/100</f>
        <v>0</v>
      </c>
      <c r="K334" s="34" t="str">
        <f t="shared" si="5"/>
        <v>E</v>
      </c>
      <c r="L334" s="34">
        <f>VLOOKUP(K334,'Skala Nilai'!E:F,2)</f>
        <v>0</v>
      </c>
    </row>
    <row r="335" spans="10:12">
      <c r="J335" s="34">
        <f>(D335*Komponen!$C$10+E335*Komponen!$C$11+F335*Komponen!$C$12+G335*Komponen!$C$13+H335*Komponen!$C$14+I335*Komponen!$C$15)/100</f>
        <v>0</v>
      </c>
      <c r="K335" s="34" t="str">
        <f t="shared" si="5"/>
        <v>E</v>
      </c>
      <c r="L335" s="34">
        <f>VLOOKUP(K335,'Skala Nilai'!E:F,2)</f>
        <v>0</v>
      </c>
    </row>
    <row r="336" spans="10:12">
      <c r="J336" s="34">
        <f>(D336*Komponen!$C$10+E336*Komponen!$C$11+F336*Komponen!$C$12+G336*Komponen!$C$13+H336*Komponen!$C$14+I336*Komponen!$C$15)/100</f>
        <v>0</v>
      </c>
      <c r="K336" s="34" t="str">
        <f t="shared" si="5"/>
        <v>E</v>
      </c>
      <c r="L336" s="34">
        <f>VLOOKUP(K336,'Skala Nilai'!E:F,2)</f>
        <v>0</v>
      </c>
    </row>
    <row r="337" spans="10:12">
      <c r="J337" s="34">
        <f>(D337*Komponen!$C$10+E337*Komponen!$C$11+F337*Komponen!$C$12+G337*Komponen!$C$13+H337*Komponen!$C$14+I337*Komponen!$C$15)/100</f>
        <v>0</v>
      </c>
      <c r="K337" s="34" t="str">
        <f t="shared" si="5"/>
        <v>E</v>
      </c>
      <c r="L337" s="34">
        <f>VLOOKUP(K337,'Skala Nilai'!E:F,2)</f>
        <v>0</v>
      </c>
    </row>
    <row r="338" spans="10:12">
      <c r="J338" s="34">
        <f>(D338*Komponen!$C$10+E338*Komponen!$C$11+F338*Komponen!$C$12+G338*Komponen!$C$13+H338*Komponen!$C$14+I338*Komponen!$C$15)/100</f>
        <v>0</v>
      </c>
      <c r="K338" s="34" t="str">
        <f t="shared" si="5"/>
        <v>E</v>
      </c>
      <c r="L338" s="34">
        <f>VLOOKUP(K338,'Skala Nilai'!E:F,2)</f>
        <v>0</v>
      </c>
    </row>
    <row r="339" spans="10:12">
      <c r="J339" s="34">
        <f>(D339*Komponen!$C$10+E339*Komponen!$C$11+F339*Komponen!$C$12+G339*Komponen!$C$13+H339*Komponen!$C$14+I339*Komponen!$C$15)/100</f>
        <v>0</v>
      </c>
      <c r="K339" s="34" t="str">
        <f t="shared" si="5"/>
        <v>E</v>
      </c>
      <c r="L339" s="34">
        <f>VLOOKUP(K339,'Skala Nilai'!E:F,2)</f>
        <v>0</v>
      </c>
    </row>
    <row r="340" spans="10:12">
      <c r="J340" s="34">
        <f>(D340*Komponen!$C$10+E340*Komponen!$C$11+F340*Komponen!$C$12+G340*Komponen!$C$13+H340*Komponen!$C$14+I340*Komponen!$C$15)/100</f>
        <v>0</v>
      </c>
      <c r="K340" s="34" t="str">
        <f t="shared" ref="K340:K403" si="6">IF(J340&lt;25,"E",IF(J340&lt;50,"D",IF(J340&lt;55,"C",IF(J340&lt;60,"C+",IF(J340&lt;65,"B-",IF(J340&lt;70,"B",IF(J340&lt;75,"B+",IF(J340&lt;80,"A-","A"))))))))</f>
        <v>E</v>
      </c>
      <c r="L340" s="34">
        <f>VLOOKUP(K340,'Skala Nilai'!E:F,2)</f>
        <v>0</v>
      </c>
    </row>
    <row r="341" spans="10:12">
      <c r="J341" s="34">
        <f>(D341*Komponen!$C$10+E341*Komponen!$C$11+F341*Komponen!$C$12+G341*Komponen!$C$13+H341*Komponen!$C$14+I341*Komponen!$C$15)/100</f>
        <v>0</v>
      </c>
      <c r="K341" s="34" t="str">
        <f t="shared" si="6"/>
        <v>E</v>
      </c>
      <c r="L341" s="34">
        <f>VLOOKUP(K341,'Skala Nilai'!E:F,2)</f>
        <v>0</v>
      </c>
    </row>
    <row r="342" spans="10:12">
      <c r="J342" s="34">
        <f>(D342*Komponen!$C$10+E342*Komponen!$C$11+F342*Komponen!$C$12+G342*Komponen!$C$13+H342*Komponen!$C$14+I342*Komponen!$C$15)/100</f>
        <v>0</v>
      </c>
      <c r="K342" s="34" t="str">
        <f t="shared" si="6"/>
        <v>E</v>
      </c>
      <c r="L342" s="34">
        <f>VLOOKUP(K342,'Skala Nilai'!E:F,2)</f>
        <v>0</v>
      </c>
    </row>
    <row r="343" spans="10:12">
      <c r="J343" s="34">
        <f>(D343*Komponen!$C$10+E343*Komponen!$C$11+F343*Komponen!$C$12+G343*Komponen!$C$13+H343*Komponen!$C$14+I343*Komponen!$C$15)/100</f>
        <v>0</v>
      </c>
      <c r="K343" s="34" t="str">
        <f t="shared" si="6"/>
        <v>E</v>
      </c>
      <c r="L343" s="34">
        <f>VLOOKUP(K343,'Skala Nilai'!E:F,2)</f>
        <v>0</v>
      </c>
    </row>
    <row r="344" spans="10:12">
      <c r="J344" s="34">
        <f>(D344*Komponen!$C$10+E344*Komponen!$C$11+F344*Komponen!$C$12+G344*Komponen!$C$13+H344*Komponen!$C$14+I344*Komponen!$C$15)/100</f>
        <v>0</v>
      </c>
      <c r="K344" s="34" t="str">
        <f t="shared" si="6"/>
        <v>E</v>
      </c>
      <c r="L344" s="34">
        <f>VLOOKUP(K344,'Skala Nilai'!E:F,2)</f>
        <v>0</v>
      </c>
    </row>
    <row r="345" spans="10:12">
      <c r="J345" s="34">
        <f>(D345*Komponen!$C$10+E345*Komponen!$C$11+F345*Komponen!$C$12+G345*Komponen!$C$13+H345*Komponen!$C$14+I345*Komponen!$C$15)/100</f>
        <v>0</v>
      </c>
      <c r="K345" s="34" t="str">
        <f t="shared" si="6"/>
        <v>E</v>
      </c>
      <c r="L345" s="34">
        <f>VLOOKUP(K345,'Skala Nilai'!E:F,2)</f>
        <v>0</v>
      </c>
    </row>
    <row r="346" spans="10:12">
      <c r="J346" s="34">
        <f>(D346*Komponen!$C$10+E346*Komponen!$C$11+F346*Komponen!$C$12+G346*Komponen!$C$13+H346*Komponen!$C$14+I346*Komponen!$C$15)/100</f>
        <v>0</v>
      </c>
      <c r="K346" s="34" t="str">
        <f t="shared" si="6"/>
        <v>E</v>
      </c>
      <c r="L346" s="34">
        <f>VLOOKUP(K346,'Skala Nilai'!E:F,2)</f>
        <v>0</v>
      </c>
    </row>
    <row r="347" spans="10:12">
      <c r="J347" s="34">
        <f>(D347*Komponen!$C$10+E347*Komponen!$C$11+F347*Komponen!$C$12+G347*Komponen!$C$13+H347*Komponen!$C$14+I347*Komponen!$C$15)/100</f>
        <v>0</v>
      </c>
      <c r="K347" s="34" t="str">
        <f t="shared" si="6"/>
        <v>E</v>
      </c>
      <c r="L347" s="34">
        <f>VLOOKUP(K347,'Skala Nilai'!E:F,2)</f>
        <v>0</v>
      </c>
    </row>
    <row r="348" spans="10:12">
      <c r="J348" s="34">
        <f>(D348*Komponen!$C$10+E348*Komponen!$C$11+F348*Komponen!$C$12+G348*Komponen!$C$13+H348*Komponen!$C$14+I348*Komponen!$C$15)/100</f>
        <v>0</v>
      </c>
      <c r="K348" s="34" t="str">
        <f t="shared" si="6"/>
        <v>E</v>
      </c>
      <c r="L348" s="34">
        <f>VLOOKUP(K348,'Skala Nilai'!E:F,2)</f>
        <v>0</v>
      </c>
    </row>
    <row r="349" spans="10:12">
      <c r="J349" s="34">
        <f>(D349*Komponen!$C$10+E349*Komponen!$C$11+F349*Komponen!$C$12+G349*Komponen!$C$13+H349*Komponen!$C$14+I349*Komponen!$C$15)/100</f>
        <v>0</v>
      </c>
      <c r="K349" s="34" t="str">
        <f t="shared" si="6"/>
        <v>E</v>
      </c>
      <c r="L349" s="34">
        <f>VLOOKUP(K349,'Skala Nilai'!E:F,2)</f>
        <v>0</v>
      </c>
    </row>
    <row r="350" spans="10:12">
      <c r="J350" s="34">
        <f>(D350*Komponen!$C$10+E350*Komponen!$C$11+F350*Komponen!$C$12+G350*Komponen!$C$13+H350*Komponen!$C$14+I350*Komponen!$C$15)/100</f>
        <v>0</v>
      </c>
      <c r="K350" s="34" t="str">
        <f t="shared" si="6"/>
        <v>E</v>
      </c>
      <c r="L350" s="34">
        <f>VLOOKUP(K350,'Skala Nilai'!E:F,2)</f>
        <v>0</v>
      </c>
    </row>
    <row r="351" spans="10:12">
      <c r="J351" s="34">
        <f>(D351*Komponen!$C$10+E351*Komponen!$C$11+F351*Komponen!$C$12+G351*Komponen!$C$13+H351*Komponen!$C$14+I351*Komponen!$C$15)/100</f>
        <v>0</v>
      </c>
      <c r="K351" s="34" t="str">
        <f t="shared" si="6"/>
        <v>E</v>
      </c>
      <c r="L351" s="34">
        <f>VLOOKUP(K351,'Skala Nilai'!E:F,2)</f>
        <v>0</v>
      </c>
    </row>
    <row r="352" spans="10:12">
      <c r="J352" s="34">
        <f>(D352*Komponen!$C$10+E352*Komponen!$C$11+F352*Komponen!$C$12+G352*Komponen!$C$13+H352*Komponen!$C$14+I352*Komponen!$C$15)/100</f>
        <v>0</v>
      </c>
      <c r="K352" s="34" t="str">
        <f t="shared" si="6"/>
        <v>E</v>
      </c>
      <c r="L352" s="34">
        <f>VLOOKUP(K352,'Skala Nilai'!E:F,2)</f>
        <v>0</v>
      </c>
    </row>
    <row r="353" spans="10:12">
      <c r="J353" s="34">
        <f>(D353*Komponen!$C$10+E353*Komponen!$C$11+F353*Komponen!$C$12+G353*Komponen!$C$13+H353*Komponen!$C$14+I353*Komponen!$C$15)/100</f>
        <v>0</v>
      </c>
      <c r="K353" s="34" t="str">
        <f t="shared" si="6"/>
        <v>E</v>
      </c>
      <c r="L353" s="34">
        <f>VLOOKUP(K353,'Skala Nilai'!E:F,2)</f>
        <v>0</v>
      </c>
    </row>
    <row r="354" spans="10:12">
      <c r="J354" s="34">
        <f>(D354*Komponen!$C$10+E354*Komponen!$C$11+F354*Komponen!$C$12+G354*Komponen!$C$13+H354*Komponen!$C$14+I354*Komponen!$C$15)/100</f>
        <v>0</v>
      </c>
      <c r="K354" s="34" t="str">
        <f t="shared" si="6"/>
        <v>E</v>
      </c>
      <c r="L354" s="34">
        <f>VLOOKUP(K354,'Skala Nilai'!E:F,2)</f>
        <v>0</v>
      </c>
    </row>
    <row r="355" spans="10:12">
      <c r="J355" s="34">
        <f>(D355*Komponen!$C$10+E355*Komponen!$C$11+F355*Komponen!$C$12+G355*Komponen!$C$13+H355*Komponen!$C$14+I355*Komponen!$C$15)/100</f>
        <v>0</v>
      </c>
      <c r="K355" s="34" t="str">
        <f t="shared" si="6"/>
        <v>E</v>
      </c>
      <c r="L355" s="34">
        <f>VLOOKUP(K355,'Skala Nilai'!E:F,2)</f>
        <v>0</v>
      </c>
    </row>
    <row r="356" spans="10:12">
      <c r="J356" s="34">
        <f>(D356*Komponen!$C$10+E356*Komponen!$C$11+F356*Komponen!$C$12+G356*Komponen!$C$13+H356*Komponen!$C$14+I356*Komponen!$C$15)/100</f>
        <v>0</v>
      </c>
      <c r="K356" s="34" t="str">
        <f t="shared" si="6"/>
        <v>E</v>
      </c>
      <c r="L356" s="34">
        <f>VLOOKUP(K356,'Skala Nilai'!E:F,2)</f>
        <v>0</v>
      </c>
    </row>
    <row r="357" spans="10:12">
      <c r="J357" s="34">
        <f>(D357*Komponen!$C$10+E357*Komponen!$C$11+F357*Komponen!$C$12+G357*Komponen!$C$13+H357*Komponen!$C$14+I357*Komponen!$C$15)/100</f>
        <v>0</v>
      </c>
      <c r="K357" s="34" t="str">
        <f t="shared" si="6"/>
        <v>E</v>
      </c>
      <c r="L357" s="34">
        <f>VLOOKUP(K357,'Skala Nilai'!E:F,2)</f>
        <v>0</v>
      </c>
    </row>
    <row r="358" spans="10:12">
      <c r="J358" s="34">
        <f>(D358*Komponen!$C$10+E358*Komponen!$C$11+F358*Komponen!$C$12+G358*Komponen!$C$13+H358*Komponen!$C$14+I358*Komponen!$C$15)/100</f>
        <v>0</v>
      </c>
      <c r="K358" s="34" t="str">
        <f t="shared" si="6"/>
        <v>E</v>
      </c>
      <c r="L358" s="34">
        <f>VLOOKUP(K358,'Skala Nilai'!E:F,2)</f>
        <v>0</v>
      </c>
    </row>
    <row r="359" spans="10:12">
      <c r="J359" s="34">
        <f>(D359*Komponen!$C$10+E359*Komponen!$C$11+F359*Komponen!$C$12+G359*Komponen!$C$13+H359*Komponen!$C$14+I359*Komponen!$C$15)/100</f>
        <v>0</v>
      </c>
      <c r="K359" s="34" t="str">
        <f t="shared" si="6"/>
        <v>E</v>
      </c>
      <c r="L359" s="34">
        <f>VLOOKUP(K359,'Skala Nilai'!E:F,2)</f>
        <v>0</v>
      </c>
    </row>
    <row r="360" spans="10:12">
      <c r="J360" s="34">
        <f>(D360*Komponen!$C$10+E360*Komponen!$C$11+F360*Komponen!$C$12+G360*Komponen!$C$13+H360*Komponen!$C$14+I360*Komponen!$C$15)/100</f>
        <v>0</v>
      </c>
      <c r="K360" s="34" t="str">
        <f t="shared" si="6"/>
        <v>E</v>
      </c>
      <c r="L360" s="34">
        <f>VLOOKUP(K360,'Skala Nilai'!E:F,2)</f>
        <v>0</v>
      </c>
    </row>
    <row r="361" spans="10:12">
      <c r="J361" s="34">
        <f>(D361*Komponen!$C$10+E361*Komponen!$C$11+F361*Komponen!$C$12+G361*Komponen!$C$13+H361*Komponen!$C$14+I361*Komponen!$C$15)/100</f>
        <v>0</v>
      </c>
      <c r="K361" s="34" t="str">
        <f t="shared" si="6"/>
        <v>E</v>
      </c>
      <c r="L361" s="34">
        <f>VLOOKUP(K361,'Skala Nilai'!E:F,2)</f>
        <v>0</v>
      </c>
    </row>
    <row r="362" spans="10:12">
      <c r="J362" s="34">
        <f>(D362*Komponen!$C$10+E362*Komponen!$C$11+F362*Komponen!$C$12+G362*Komponen!$C$13+H362*Komponen!$C$14+I362*Komponen!$C$15)/100</f>
        <v>0</v>
      </c>
      <c r="K362" s="34" t="str">
        <f t="shared" si="6"/>
        <v>E</v>
      </c>
      <c r="L362" s="34">
        <f>VLOOKUP(K362,'Skala Nilai'!E:F,2)</f>
        <v>0</v>
      </c>
    </row>
    <row r="363" spans="10:12">
      <c r="J363" s="34">
        <f>(D363*Komponen!$C$10+E363*Komponen!$C$11+F363*Komponen!$C$12+G363*Komponen!$C$13+H363*Komponen!$C$14+I363*Komponen!$C$15)/100</f>
        <v>0</v>
      </c>
      <c r="K363" s="34" t="str">
        <f t="shared" si="6"/>
        <v>E</v>
      </c>
      <c r="L363" s="34">
        <f>VLOOKUP(K363,'Skala Nilai'!E:F,2)</f>
        <v>0</v>
      </c>
    </row>
    <row r="364" spans="10:12">
      <c r="J364" s="34">
        <f>(D364*Komponen!$C$10+E364*Komponen!$C$11+F364*Komponen!$C$12+G364*Komponen!$C$13+H364*Komponen!$C$14+I364*Komponen!$C$15)/100</f>
        <v>0</v>
      </c>
      <c r="K364" s="34" t="str">
        <f t="shared" si="6"/>
        <v>E</v>
      </c>
      <c r="L364" s="34">
        <f>VLOOKUP(K364,'Skala Nilai'!E:F,2)</f>
        <v>0</v>
      </c>
    </row>
    <row r="365" spans="10:12">
      <c r="J365" s="34">
        <f>(D365*Komponen!$C$10+E365*Komponen!$C$11+F365*Komponen!$C$12+G365*Komponen!$C$13+H365*Komponen!$C$14+I365*Komponen!$C$15)/100</f>
        <v>0</v>
      </c>
      <c r="K365" s="34" t="str">
        <f t="shared" si="6"/>
        <v>E</v>
      </c>
      <c r="L365" s="34">
        <f>VLOOKUP(K365,'Skala Nilai'!E:F,2)</f>
        <v>0</v>
      </c>
    </row>
    <row r="366" spans="10:12">
      <c r="J366" s="34">
        <f>(D366*Komponen!$C$10+E366*Komponen!$C$11+F366*Komponen!$C$12+G366*Komponen!$C$13+H366*Komponen!$C$14+I366*Komponen!$C$15)/100</f>
        <v>0</v>
      </c>
      <c r="K366" s="34" t="str">
        <f t="shared" si="6"/>
        <v>E</v>
      </c>
      <c r="L366" s="34">
        <f>VLOOKUP(K366,'Skala Nilai'!E:F,2)</f>
        <v>0</v>
      </c>
    </row>
    <row r="367" spans="10:12">
      <c r="J367" s="34">
        <f>(D367*Komponen!$C$10+E367*Komponen!$C$11+F367*Komponen!$C$12+G367*Komponen!$C$13+H367*Komponen!$C$14+I367*Komponen!$C$15)/100</f>
        <v>0</v>
      </c>
      <c r="K367" s="34" t="str">
        <f t="shared" si="6"/>
        <v>E</v>
      </c>
      <c r="L367" s="34">
        <f>VLOOKUP(K367,'Skala Nilai'!E:F,2)</f>
        <v>0</v>
      </c>
    </row>
    <row r="368" spans="10:12">
      <c r="J368" s="34">
        <f>(D368*Komponen!$C$10+E368*Komponen!$C$11+F368*Komponen!$C$12+G368*Komponen!$C$13+H368*Komponen!$C$14+I368*Komponen!$C$15)/100</f>
        <v>0</v>
      </c>
      <c r="K368" s="34" t="str">
        <f t="shared" si="6"/>
        <v>E</v>
      </c>
      <c r="L368" s="34">
        <f>VLOOKUP(K368,'Skala Nilai'!E:F,2)</f>
        <v>0</v>
      </c>
    </row>
    <row r="369" spans="10:12">
      <c r="J369" s="34">
        <f>(D369*Komponen!$C$10+E369*Komponen!$C$11+F369*Komponen!$C$12+G369*Komponen!$C$13+H369*Komponen!$C$14+I369*Komponen!$C$15)/100</f>
        <v>0</v>
      </c>
      <c r="K369" s="34" t="str">
        <f t="shared" si="6"/>
        <v>E</v>
      </c>
      <c r="L369" s="34">
        <f>VLOOKUP(K369,'Skala Nilai'!E:F,2)</f>
        <v>0</v>
      </c>
    </row>
    <row r="370" spans="10:12">
      <c r="J370" s="34">
        <f>(D370*Komponen!$C$10+E370*Komponen!$C$11+F370*Komponen!$C$12+G370*Komponen!$C$13+H370*Komponen!$C$14+I370*Komponen!$C$15)/100</f>
        <v>0</v>
      </c>
      <c r="K370" s="34" t="str">
        <f t="shared" si="6"/>
        <v>E</v>
      </c>
      <c r="L370" s="34">
        <f>VLOOKUP(K370,'Skala Nilai'!E:F,2)</f>
        <v>0</v>
      </c>
    </row>
    <row r="371" spans="10:12">
      <c r="J371" s="34">
        <f>(D371*Komponen!$C$10+E371*Komponen!$C$11+F371*Komponen!$C$12+G371*Komponen!$C$13+H371*Komponen!$C$14+I371*Komponen!$C$15)/100</f>
        <v>0</v>
      </c>
      <c r="K371" s="34" t="str">
        <f t="shared" si="6"/>
        <v>E</v>
      </c>
      <c r="L371" s="34">
        <f>VLOOKUP(K371,'Skala Nilai'!E:F,2)</f>
        <v>0</v>
      </c>
    </row>
    <row r="372" spans="10:12">
      <c r="J372" s="34">
        <f>(D372*Komponen!$C$10+E372*Komponen!$C$11+F372*Komponen!$C$12+G372*Komponen!$C$13+H372*Komponen!$C$14+I372*Komponen!$C$15)/100</f>
        <v>0</v>
      </c>
      <c r="K372" s="34" t="str">
        <f t="shared" si="6"/>
        <v>E</v>
      </c>
      <c r="L372" s="34">
        <f>VLOOKUP(K372,'Skala Nilai'!E:F,2)</f>
        <v>0</v>
      </c>
    </row>
    <row r="373" spans="10:12">
      <c r="J373" s="34">
        <f>(D373*Komponen!$C$10+E373*Komponen!$C$11+F373*Komponen!$C$12+G373*Komponen!$C$13+H373*Komponen!$C$14+I373*Komponen!$C$15)/100</f>
        <v>0</v>
      </c>
      <c r="K373" s="34" t="str">
        <f t="shared" si="6"/>
        <v>E</v>
      </c>
      <c r="L373" s="34">
        <f>VLOOKUP(K373,'Skala Nilai'!E:F,2)</f>
        <v>0</v>
      </c>
    </row>
    <row r="374" spans="10:12">
      <c r="J374" s="34">
        <f>(D374*Komponen!$C$10+E374*Komponen!$C$11+F374*Komponen!$C$12+G374*Komponen!$C$13+H374*Komponen!$C$14+I374*Komponen!$C$15)/100</f>
        <v>0</v>
      </c>
      <c r="K374" s="34" t="str">
        <f t="shared" si="6"/>
        <v>E</v>
      </c>
      <c r="L374" s="34">
        <f>VLOOKUP(K374,'Skala Nilai'!E:F,2)</f>
        <v>0</v>
      </c>
    </row>
    <row r="375" spans="10:12">
      <c r="J375" s="34">
        <f>(D375*Komponen!$C$10+E375*Komponen!$C$11+F375*Komponen!$C$12+G375*Komponen!$C$13+H375*Komponen!$C$14+I375*Komponen!$C$15)/100</f>
        <v>0</v>
      </c>
      <c r="K375" s="34" t="str">
        <f t="shared" si="6"/>
        <v>E</v>
      </c>
      <c r="L375" s="34">
        <f>VLOOKUP(K375,'Skala Nilai'!E:F,2)</f>
        <v>0</v>
      </c>
    </row>
    <row r="376" spans="10:12">
      <c r="J376" s="34">
        <f>(D376*Komponen!$C$10+E376*Komponen!$C$11+F376*Komponen!$C$12+G376*Komponen!$C$13+H376*Komponen!$C$14+I376*Komponen!$C$15)/100</f>
        <v>0</v>
      </c>
      <c r="K376" s="34" t="str">
        <f t="shared" si="6"/>
        <v>E</v>
      </c>
      <c r="L376" s="34">
        <f>VLOOKUP(K376,'Skala Nilai'!E:F,2)</f>
        <v>0</v>
      </c>
    </row>
    <row r="377" spans="10:12">
      <c r="J377" s="34">
        <f>(D377*Komponen!$C$10+E377*Komponen!$C$11+F377*Komponen!$C$12+G377*Komponen!$C$13+H377*Komponen!$C$14+I377*Komponen!$C$15)/100</f>
        <v>0</v>
      </c>
      <c r="K377" s="34" t="str">
        <f t="shared" si="6"/>
        <v>E</v>
      </c>
      <c r="L377" s="34">
        <f>VLOOKUP(K377,'Skala Nilai'!E:F,2)</f>
        <v>0</v>
      </c>
    </row>
    <row r="378" spans="10:12">
      <c r="J378" s="34">
        <f>(D378*Komponen!$C$10+E378*Komponen!$C$11+F378*Komponen!$C$12+G378*Komponen!$C$13+H378*Komponen!$C$14+I378*Komponen!$C$15)/100</f>
        <v>0</v>
      </c>
      <c r="K378" s="34" t="str">
        <f t="shared" si="6"/>
        <v>E</v>
      </c>
      <c r="L378" s="34">
        <f>VLOOKUP(K378,'Skala Nilai'!E:F,2)</f>
        <v>0</v>
      </c>
    </row>
    <row r="379" spans="10:12">
      <c r="J379" s="34">
        <f>(D379*Komponen!$C$10+E379*Komponen!$C$11+F379*Komponen!$C$12+G379*Komponen!$C$13+H379*Komponen!$C$14+I379*Komponen!$C$15)/100</f>
        <v>0</v>
      </c>
      <c r="K379" s="34" t="str">
        <f t="shared" si="6"/>
        <v>E</v>
      </c>
      <c r="L379" s="34">
        <f>VLOOKUP(K379,'Skala Nilai'!E:F,2)</f>
        <v>0</v>
      </c>
    </row>
    <row r="380" spans="10:12">
      <c r="J380" s="34">
        <f>(D380*Komponen!$C$10+E380*Komponen!$C$11+F380*Komponen!$C$12+G380*Komponen!$C$13+H380*Komponen!$C$14+I380*Komponen!$C$15)/100</f>
        <v>0</v>
      </c>
      <c r="K380" s="34" t="str">
        <f t="shared" si="6"/>
        <v>E</v>
      </c>
      <c r="L380" s="34">
        <f>VLOOKUP(K380,'Skala Nilai'!E:F,2)</f>
        <v>0</v>
      </c>
    </row>
    <row r="381" spans="10:12">
      <c r="J381" s="34">
        <f>(D381*Komponen!$C$10+E381*Komponen!$C$11+F381*Komponen!$C$12+G381*Komponen!$C$13+H381*Komponen!$C$14+I381*Komponen!$C$15)/100</f>
        <v>0</v>
      </c>
      <c r="K381" s="34" t="str">
        <f t="shared" si="6"/>
        <v>E</v>
      </c>
      <c r="L381" s="34">
        <f>VLOOKUP(K381,'Skala Nilai'!E:F,2)</f>
        <v>0</v>
      </c>
    </row>
    <row r="382" spans="10:12">
      <c r="J382" s="34">
        <f>(D382*Komponen!$C$10+E382*Komponen!$C$11+F382*Komponen!$C$12+G382*Komponen!$C$13+H382*Komponen!$C$14+I382*Komponen!$C$15)/100</f>
        <v>0</v>
      </c>
      <c r="K382" s="34" t="str">
        <f t="shared" si="6"/>
        <v>E</v>
      </c>
      <c r="L382" s="34">
        <f>VLOOKUP(K382,'Skala Nilai'!E:F,2)</f>
        <v>0</v>
      </c>
    </row>
    <row r="383" spans="10:12">
      <c r="J383" s="34">
        <f>(D383*Komponen!$C$10+E383*Komponen!$C$11+F383*Komponen!$C$12+G383*Komponen!$C$13+H383*Komponen!$C$14+I383*Komponen!$C$15)/100</f>
        <v>0</v>
      </c>
      <c r="K383" s="34" t="str">
        <f t="shared" si="6"/>
        <v>E</v>
      </c>
      <c r="L383" s="34">
        <f>VLOOKUP(K383,'Skala Nilai'!E:F,2)</f>
        <v>0</v>
      </c>
    </row>
    <row r="384" spans="10:12">
      <c r="J384" s="34">
        <f>(D384*Komponen!$C$10+E384*Komponen!$C$11+F384*Komponen!$C$12+G384*Komponen!$C$13+H384*Komponen!$C$14+I384*Komponen!$C$15)/100</f>
        <v>0</v>
      </c>
      <c r="K384" s="34" t="str">
        <f t="shared" si="6"/>
        <v>E</v>
      </c>
      <c r="L384" s="34">
        <f>VLOOKUP(K384,'Skala Nilai'!E:F,2)</f>
        <v>0</v>
      </c>
    </row>
    <row r="385" spans="10:12">
      <c r="J385" s="34">
        <f>(D385*Komponen!$C$10+E385*Komponen!$C$11+F385*Komponen!$C$12+G385*Komponen!$C$13+H385*Komponen!$C$14+I385*Komponen!$C$15)/100</f>
        <v>0</v>
      </c>
      <c r="K385" s="34" t="str">
        <f t="shared" si="6"/>
        <v>E</v>
      </c>
      <c r="L385" s="34">
        <f>VLOOKUP(K385,'Skala Nilai'!E:F,2)</f>
        <v>0</v>
      </c>
    </row>
    <row r="386" spans="10:12">
      <c r="J386" s="34">
        <f>(D386*Komponen!$C$10+E386*Komponen!$C$11+F386*Komponen!$C$12+G386*Komponen!$C$13+H386*Komponen!$C$14+I386*Komponen!$C$15)/100</f>
        <v>0</v>
      </c>
      <c r="K386" s="34" t="str">
        <f t="shared" si="6"/>
        <v>E</v>
      </c>
      <c r="L386" s="34">
        <f>VLOOKUP(K386,'Skala Nilai'!E:F,2)</f>
        <v>0</v>
      </c>
    </row>
    <row r="387" spans="10:12">
      <c r="J387" s="34">
        <f>(D387*Komponen!$C$10+E387*Komponen!$C$11+F387*Komponen!$C$12+G387*Komponen!$C$13+H387*Komponen!$C$14+I387*Komponen!$C$15)/100</f>
        <v>0</v>
      </c>
      <c r="K387" s="34" t="str">
        <f t="shared" si="6"/>
        <v>E</v>
      </c>
      <c r="L387" s="34">
        <f>VLOOKUP(K387,'Skala Nilai'!E:F,2)</f>
        <v>0</v>
      </c>
    </row>
    <row r="388" spans="10:12">
      <c r="J388" s="34">
        <f>(D388*Komponen!$C$10+E388*Komponen!$C$11+F388*Komponen!$C$12+G388*Komponen!$C$13+H388*Komponen!$C$14+I388*Komponen!$C$15)/100</f>
        <v>0</v>
      </c>
      <c r="K388" s="34" t="str">
        <f t="shared" si="6"/>
        <v>E</v>
      </c>
      <c r="L388" s="34">
        <f>VLOOKUP(K388,'Skala Nilai'!E:F,2)</f>
        <v>0</v>
      </c>
    </row>
    <row r="389" spans="10:12">
      <c r="J389" s="34">
        <f>(D389*Komponen!$C$10+E389*Komponen!$C$11+F389*Komponen!$C$12+G389*Komponen!$C$13+H389*Komponen!$C$14+I389*Komponen!$C$15)/100</f>
        <v>0</v>
      </c>
      <c r="K389" s="34" t="str">
        <f t="shared" si="6"/>
        <v>E</v>
      </c>
      <c r="L389" s="34">
        <f>VLOOKUP(K389,'Skala Nilai'!E:F,2)</f>
        <v>0</v>
      </c>
    </row>
    <row r="390" spans="10:12">
      <c r="J390" s="34">
        <f>(D390*Komponen!$C$10+E390*Komponen!$C$11+F390*Komponen!$C$12+G390*Komponen!$C$13+H390*Komponen!$C$14+I390*Komponen!$C$15)/100</f>
        <v>0</v>
      </c>
      <c r="K390" s="34" t="str">
        <f t="shared" si="6"/>
        <v>E</v>
      </c>
      <c r="L390" s="34">
        <f>VLOOKUP(K390,'Skala Nilai'!E:F,2)</f>
        <v>0</v>
      </c>
    </row>
    <row r="391" spans="10:12">
      <c r="J391" s="34">
        <f>(D391*Komponen!$C$10+E391*Komponen!$C$11+F391*Komponen!$C$12+G391*Komponen!$C$13+H391*Komponen!$C$14+I391*Komponen!$C$15)/100</f>
        <v>0</v>
      </c>
      <c r="K391" s="34" t="str">
        <f t="shared" si="6"/>
        <v>E</v>
      </c>
      <c r="L391" s="34">
        <f>VLOOKUP(K391,'Skala Nilai'!E:F,2)</f>
        <v>0</v>
      </c>
    </row>
    <row r="392" spans="10:12">
      <c r="J392" s="34">
        <f>(D392*Komponen!$C$10+E392*Komponen!$C$11+F392*Komponen!$C$12+G392*Komponen!$C$13+H392*Komponen!$C$14+I392*Komponen!$C$15)/100</f>
        <v>0</v>
      </c>
      <c r="K392" s="34" t="str">
        <f t="shared" si="6"/>
        <v>E</v>
      </c>
      <c r="L392" s="34">
        <f>VLOOKUP(K392,'Skala Nilai'!E:F,2)</f>
        <v>0</v>
      </c>
    </row>
    <row r="393" spans="10:12">
      <c r="J393" s="34">
        <f>(D393*Komponen!$C$10+E393*Komponen!$C$11+F393*Komponen!$C$12+G393*Komponen!$C$13+H393*Komponen!$C$14+I393*Komponen!$C$15)/100</f>
        <v>0</v>
      </c>
      <c r="K393" s="34" t="str">
        <f t="shared" si="6"/>
        <v>E</v>
      </c>
      <c r="L393" s="34">
        <f>VLOOKUP(K393,'Skala Nilai'!E:F,2)</f>
        <v>0</v>
      </c>
    </row>
    <row r="394" spans="10:12">
      <c r="J394" s="34">
        <f>(D394*Komponen!$C$10+E394*Komponen!$C$11+F394*Komponen!$C$12+G394*Komponen!$C$13+H394*Komponen!$C$14+I394*Komponen!$C$15)/100</f>
        <v>0</v>
      </c>
      <c r="K394" s="34" t="str">
        <f t="shared" si="6"/>
        <v>E</v>
      </c>
      <c r="L394" s="34">
        <f>VLOOKUP(K394,'Skala Nilai'!E:F,2)</f>
        <v>0</v>
      </c>
    </row>
    <row r="395" spans="10:12">
      <c r="J395" s="34">
        <f>(D395*Komponen!$C$10+E395*Komponen!$C$11+F395*Komponen!$C$12+G395*Komponen!$C$13+H395*Komponen!$C$14+I395*Komponen!$C$15)/100</f>
        <v>0</v>
      </c>
      <c r="K395" s="34" t="str">
        <f t="shared" si="6"/>
        <v>E</v>
      </c>
      <c r="L395" s="34">
        <f>VLOOKUP(K395,'Skala Nilai'!E:F,2)</f>
        <v>0</v>
      </c>
    </row>
    <row r="396" spans="10:12">
      <c r="J396" s="34">
        <f>(D396*Komponen!$C$10+E396*Komponen!$C$11+F396*Komponen!$C$12+G396*Komponen!$C$13+H396*Komponen!$C$14+I396*Komponen!$C$15)/100</f>
        <v>0</v>
      </c>
      <c r="K396" s="34" t="str">
        <f t="shared" si="6"/>
        <v>E</v>
      </c>
      <c r="L396" s="34">
        <f>VLOOKUP(K396,'Skala Nilai'!E:F,2)</f>
        <v>0</v>
      </c>
    </row>
    <row r="397" spans="10:12">
      <c r="J397" s="34">
        <f>(D397*Komponen!$C$10+E397*Komponen!$C$11+F397*Komponen!$C$12+G397*Komponen!$C$13+H397*Komponen!$C$14+I397*Komponen!$C$15)/100</f>
        <v>0</v>
      </c>
      <c r="K397" s="34" t="str">
        <f t="shared" si="6"/>
        <v>E</v>
      </c>
      <c r="L397" s="34">
        <f>VLOOKUP(K397,'Skala Nilai'!E:F,2)</f>
        <v>0</v>
      </c>
    </row>
    <row r="398" spans="10:12">
      <c r="J398" s="34">
        <f>(D398*Komponen!$C$10+E398*Komponen!$C$11+F398*Komponen!$C$12+G398*Komponen!$C$13+H398*Komponen!$C$14+I398*Komponen!$C$15)/100</f>
        <v>0</v>
      </c>
      <c r="K398" s="34" t="str">
        <f t="shared" si="6"/>
        <v>E</v>
      </c>
      <c r="L398" s="34">
        <f>VLOOKUP(K398,'Skala Nilai'!E:F,2)</f>
        <v>0</v>
      </c>
    </row>
    <row r="399" spans="10:12">
      <c r="J399" s="34">
        <f>(D399*Komponen!$C$10+E399*Komponen!$C$11+F399*Komponen!$C$12+G399*Komponen!$C$13+H399*Komponen!$C$14+I399*Komponen!$C$15)/100</f>
        <v>0</v>
      </c>
      <c r="K399" s="34" t="str">
        <f t="shared" si="6"/>
        <v>E</v>
      </c>
      <c r="L399" s="34">
        <f>VLOOKUP(K399,'Skala Nilai'!E:F,2)</f>
        <v>0</v>
      </c>
    </row>
    <row r="400" spans="10:12">
      <c r="J400" s="34">
        <f>(D400*Komponen!$C$10+E400*Komponen!$C$11+F400*Komponen!$C$12+G400*Komponen!$C$13+H400*Komponen!$C$14+I400*Komponen!$C$15)/100</f>
        <v>0</v>
      </c>
      <c r="K400" s="34" t="str">
        <f t="shared" si="6"/>
        <v>E</v>
      </c>
      <c r="L400" s="34">
        <f>VLOOKUP(K400,'Skala Nilai'!E:F,2)</f>
        <v>0</v>
      </c>
    </row>
    <row r="401" spans="10:12">
      <c r="J401" s="34">
        <f>(D401*Komponen!$C$10+E401*Komponen!$C$11+F401*Komponen!$C$12+G401*Komponen!$C$13+H401*Komponen!$C$14+I401*Komponen!$C$15)/100</f>
        <v>0</v>
      </c>
      <c r="K401" s="34" t="str">
        <f t="shared" si="6"/>
        <v>E</v>
      </c>
      <c r="L401" s="34">
        <f>VLOOKUP(K401,'Skala Nilai'!E:F,2)</f>
        <v>0</v>
      </c>
    </row>
    <row r="402" spans="10:12">
      <c r="J402" s="34">
        <f>(D402*Komponen!$C$10+E402*Komponen!$C$11+F402*Komponen!$C$12+G402*Komponen!$C$13+H402*Komponen!$C$14+I402*Komponen!$C$15)/100</f>
        <v>0</v>
      </c>
      <c r="K402" s="34" t="str">
        <f t="shared" si="6"/>
        <v>E</v>
      </c>
      <c r="L402" s="34">
        <f>VLOOKUP(K402,'Skala Nilai'!E:F,2)</f>
        <v>0</v>
      </c>
    </row>
    <row r="403" spans="10:12">
      <c r="J403" s="34">
        <f>(D403*Komponen!$C$10+E403*Komponen!$C$11+F403*Komponen!$C$12+G403*Komponen!$C$13+H403*Komponen!$C$14+I403*Komponen!$C$15)/100</f>
        <v>0</v>
      </c>
      <c r="K403" s="34" t="str">
        <f t="shared" si="6"/>
        <v>E</v>
      </c>
      <c r="L403" s="34">
        <f>VLOOKUP(K403,'Skala Nilai'!E:F,2)</f>
        <v>0</v>
      </c>
    </row>
    <row r="404" spans="10:12">
      <c r="J404" s="34">
        <f>(D404*Komponen!$C$10+E404*Komponen!$C$11+F404*Komponen!$C$12+G404*Komponen!$C$13+H404*Komponen!$C$14+I404*Komponen!$C$15)/100</f>
        <v>0</v>
      </c>
      <c r="K404" s="34" t="str">
        <f t="shared" ref="K404:K467" si="7">IF(J404&lt;25,"E",IF(J404&lt;50,"D",IF(J404&lt;55,"C",IF(J404&lt;60,"C+",IF(J404&lt;65,"B-",IF(J404&lt;70,"B",IF(J404&lt;75,"B+",IF(J404&lt;80,"A-","A"))))))))</f>
        <v>E</v>
      </c>
      <c r="L404" s="34">
        <f>VLOOKUP(K404,'Skala Nilai'!E:F,2)</f>
        <v>0</v>
      </c>
    </row>
    <row r="405" spans="10:12">
      <c r="J405" s="34">
        <f>(D405*Komponen!$C$10+E405*Komponen!$C$11+F405*Komponen!$C$12+G405*Komponen!$C$13+H405*Komponen!$C$14+I405*Komponen!$C$15)/100</f>
        <v>0</v>
      </c>
      <c r="K405" s="34" t="str">
        <f t="shared" si="7"/>
        <v>E</v>
      </c>
      <c r="L405" s="34">
        <f>VLOOKUP(K405,'Skala Nilai'!E:F,2)</f>
        <v>0</v>
      </c>
    </row>
    <row r="406" spans="10:12">
      <c r="J406" s="34">
        <f>(D406*Komponen!$C$10+E406*Komponen!$C$11+F406*Komponen!$C$12+G406*Komponen!$C$13+H406*Komponen!$C$14+I406*Komponen!$C$15)/100</f>
        <v>0</v>
      </c>
      <c r="K406" s="34" t="str">
        <f t="shared" si="7"/>
        <v>E</v>
      </c>
      <c r="L406" s="34">
        <f>VLOOKUP(K406,'Skala Nilai'!E:F,2)</f>
        <v>0</v>
      </c>
    </row>
    <row r="407" spans="10:12">
      <c r="J407" s="34">
        <f>(D407*Komponen!$C$10+E407*Komponen!$C$11+F407*Komponen!$C$12+G407*Komponen!$C$13+H407*Komponen!$C$14+I407*Komponen!$C$15)/100</f>
        <v>0</v>
      </c>
      <c r="K407" s="34" t="str">
        <f t="shared" si="7"/>
        <v>E</v>
      </c>
      <c r="L407" s="34">
        <f>VLOOKUP(K407,'Skala Nilai'!E:F,2)</f>
        <v>0</v>
      </c>
    </row>
    <row r="408" spans="10:12">
      <c r="J408" s="34">
        <f>(D408*Komponen!$C$10+E408*Komponen!$C$11+F408*Komponen!$C$12+G408*Komponen!$C$13+H408*Komponen!$C$14+I408*Komponen!$C$15)/100</f>
        <v>0</v>
      </c>
      <c r="K408" s="34" t="str">
        <f t="shared" si="7"/>
        <v>E</v>
      </c>
      <c r="L408" s="34">
        <f>VLOOKUP(K408,'Skala Nilai'!E:F,2)</f>
        <v>0</v>
      </c>
    </row>
    <row r="409" spans="10:12">
      <c r="J409" s="34">
        <f>(D409*Komponen!$C$10+E409*Komponen!$C$11+F409*Komponen!$C$12+G409*Komponen!$C$13+H409*Komponen!$C$14+I409*Komponen!$C$15)/100</f>
        <v>0</v>
      </c>
      <c r="K409" s="34" t="str">
        <f t="shared" si="7"/>
        <v>E</v>
      </c>
      <c r="L409" s="34">
        <f>VLOOKUP(K409,'Skala Nilai'!E:F,2)</f>
        <v>0</v>
      </c>
    </row>
    <row r="410" spans="10:12">
      <c r="J410" s="34">
        <f>(D410*Komponen!$C$10+E410*Komponen!$C$11+F410*Komponen!$C$12+G410*Komponen!$C$13+H410*Komponen!$C$14+I410*Komponen!$C$15)/100</f>
        <v>0</v>
      </c>
      <c r="K410" s="34" t="str">
        <f t="shared" si="7"/>
        <v>E</v>
      </c>
      <c r="L410" s="34">
        <f>VLOOKUP(K410,'Skala Nilai'!E:F,2)</f>
        <v>0</v>
      </c>
    </row>
    <row r="411" spans="10:12">
      <c r="J411" s="34">
        <f>(D411*Komponen!$C$10+E411*Komponen!$C$11+F411*Komponen!$C$12+G411*Komponen!$C$13+H411*Komponen!$C$14+I411*Komponen!$C$15)/100</f>
        <v>0</v>
      </c>
      <c r="K411" s="34" t="str">
        <f t="shared" si="7"/>
        <v>E</v>
      </c>
      <c r="L411" s="34">
        <f>VLOOKUP(K411,'Skala Nilai'!E:F,2)</f>
        <v>0</v>
      </c>
    </row>
    <row r="412" spans="10:12">
      <c r="J412" s="34">
        <f>(D412*Komponen!$C$10+E412*Komponen!$C$11+F412*Komponen!$C$12+G412*Komponen!$C$13+H412*Komponen!$C$14+I412*Komponen!$C$15)/100</f>
        <v>0</v>
      </c>
      <c r="K412" s="34" t="str">
        <f t="shared" si="7"/>
        <v>E</v>
      </c>
      <c r="L412" s="34">
        <f>VLOOKUP(K412,'Skala Nilai'!E:F,2)</f>
        <v>0</v>
      </c>
    </row>
    <row r="413" spans="10:12">
      <c r="J413" s="34">
        <f>(D413*Komponen!$C$10+E413*Komponen!$C$11+F413*Komponen!$C$12+G413*Komponen!$C$13+H413*Komponen!$C$14+I413*Komponen!$C$15)/100</f>
        <v>0</v>
      </c>
      <c r="K413" s="34" t="str">
        <f t="shared" si="7"/>
        <v>E</v>
      </c>
      <c r="L413" s="34">
        <f>VLOOKUP(K413,'Skala Nilai'!E:F,2)</f>
        <v>0</v>
      </c>
    </row>
    <row r="414" spans="10:12">
      <c r="J414" s="34">
        <f>(D414*Komponen!$C$10+E414*Komponen!$C$11+F414*Komponen!$C$12+G414*Komponen!$C$13+H414*Komponen!$C$14+I414*Komponen!$C$15)/100</f>
        <v>0</v>
      </c>
      <c r="K414" s="34" t="str">
        <f t="shared" si="7"/>
        <v>E</v>
      </c>
      <c r="L414" s="34">
        <f>VLOOKUP(K414,'Skala Nilai'!E:F,2)</f>
        <v>0</v>
      </c>
    </row>
    <row r="415" spans="10:12">
      <c r="J415" s="34">
        <f>(D415*Komponen!$C$10+E415*Komponen!$C$11+F415*Komponen!$C$12+G415*Komponen!$C$13+H415*Komponen!$C$14+I415*Komponen!$C$15)/100</f>
        <v>0</v>
      </c>
      <c r="K415" s="34" t="str">
        <f t="shared" si="7"/>
        <v>E</v>
      </c>
      <c r="L415" s="34">
        <f>VLOOKUP(K415,'Skala Nilai'!E:F,2)</f>
        <v>0</v>
      </c>
    </row>
    <row r="416" spans="10:12">
      <c r="J416" s="34">
        <f>(D416*Komponen!$C$10+E416*Komponen!$C$11+F416*Komponen!$C$12+G416*Komponen!$C$13+H416*Komponen!$C$14+I416*Komponen!$C$15)/100</f>
        <v>0</v>
      </c>
      <c r="K416" s="34" t="str">
        <f t="shared" si="7"/>
        <v>E</v>
      </c>
      <c r="L416" s="34">
        <f>VLOOKUP(K416,'Skala Nilai'!E:F,2)</f>
        <v>0</v>
      </c>
    </row>
    <row r="417" spans="10:12">
      <c r="J417" s="34">
        <f>(D417*Komponen!$C$10+E417*Komponen!$C$11+F417*Komponen!$C$12+G417*Komponen!$C$13+H417*Komponen!$C$14+I417*Komponen!$C$15)/100</f>
        <v>0</v>
      </c>
      <c r="K417" s="34" t="str">
        <f t="shared" si="7"/>
        <v>E</v>
      </c>
      <c r="L417" s="34">
        <f>VLOOKUP(K417,'Skala Nilai'!E:F,2)</f>
        <v>0</v>
      </c>
    </row>
    <row r="418" spans="10:12">
      <c r="J418" s="34">
        <f>(D418*Komponen!$C$10+E418*Komponen!$C$11+F418*Komponen!$C$12+G418*Komponen!$C$13+H418*Komponen!$C$14+I418*Komponen!$C$15)/100</f>
        <v>0</v>
      </c>
      <c r="K418" s="34" t="str">
        <f t="shared" si="7"/>
        <v>E</v>
      </c>
      <c r="L418" s="34">
        <f>VLOOKUP(K418,'Skala Nilai'!E:F,2)</f>
        <v>0</v>
      </c>
    </row>
    <row r="419" spans="10:12">
      <c r="J419" s="34">
        <f>(D419*Komponen!$C$10+E419*Komponen!$C$11+F419*Komponen!$C$12+G419*Komponen!$C$13+H419*Komponen!$C$14+I419*Komponen!$C$15)/100</f>
        <v>0</v>
      </c>
      <c r="K419" s="34" t="str">
        <f t="shared" si="7"/>
        <v>E</v>
      </c>
      <c r="L419" s="34">
        <f>VLOOKUP(K419,'Skala Nilai'!E:F,2)</f>
        <v>0</v>
      </c>
    </row>
    <row r="420" spans="10:12">
      <c r="J420" s="34">
        <f>(D420*Komponen!$C$10+E420*Komponen!$C$11+F420*Komponen!$C$12+G420*Komponen!$C$13+H420*Komponen!$C$14+I420*Komponen!$C$15)/100</f>
        <v>0</v>
      </c>
      <c r="K420" s="34" t="str">
        <f t="shared" si="7"/>
        <v>E</v>
      </c>
      <c r="L420" s="34">
        <f>VLOOKUP(K420,'Skala Nilai'!E:F,2)</f>
        <v>0</v>
      </c>
    </row>
    <row r="421" spans="10:12">
      <c r="J421" s="34">
        <f>(D421*Komponen!$C$10+E421*Komponen!$C$11+F421*Komponen!$C$12+G421*Komponen!$C$13+H421*Komponen!$C$14+I421*Komponen!$C$15)/100</f>
        <v>0</v>
      </c>
      <c r="K421" s="34" t="str">
        <f t="shared" si="7"/>
        <v>E</v>
      </c>
      <c r="L421" s="34">
        <f>VLOOKUP(K421,'Skala Nilai'!E:F,2)</f>
        <v>0</v>
      </c>
    </row>
    <row r="422" spans="10:12">
      <c r="J422" s="34">
        <f>(D422*Komponen!$C$10+E422*Komponen!$C$11+F422*Komponen!$C$12+G422*Komponen!$C$13+H422*Komponen!$C$14+I422*Komponen!$C$15)/100</f>
        <v>0</v>
      </c>
      <c r="K422" s="34" t="str">
        <f t="shared" si="7"/>
        <v>E</v>
      </c>
      <c r="L422" s="34">
        <f>VLOOKUP(K422,'Skala Nilai'!E:F,2)</f>
        <v>0</v>
      </c>
    </row>
    <row r="423" spans="10:12">
      <c r="J423" s="34">
        <f>(D423*Komponen!$C$10+E423*Komponen!$C$11+F423*Komponen!$C$12+G423*Komponen!$C$13+H423*Komponen!$C$14+I423*Komponen!$C$15)/100</f>
        <v>0</v>
      </c>
      <c r="K423" s="34" t="str">
        <f t="shared" si="7"/>
        <v>E</v>
      </c>
      <c r="L423" s="34">
        <f>VLOOKUP(K423,'Skala Nilai'!E:F,2)</f>
        <v>0</v>
      </c>
    </row>
    <row r="424" spans="10:12">
      <c r="J424" s="34">
        <f>(D424*Komponen!$C$10+E424*Komponen!$C$11+F424*Komponen!$C$12+G424*Komponen!$C$13+H424*Komponen!$C$14+I424*Komponen!$C$15)/100</f>
        <v>0</v>
      </c>
      <c r="K424" s="34" t="str">
        <f t="shared" si="7"/>
        <v>E</v>
      </c>
      <c r="L424" s="34">
        <f>VLOOKUP(K424,'Skala Nilai'!E:F,2)</f>
        <v>0</v>
      </c>
    </row>
    <row r="425" spans="10:12">
      <c r="J425" s="34">
        <f>(D425*Komponen!$C$10+E425*Komponen!$C$11+F425*Komponen!$C$12+G425*Komponen!$C$13+H425*Komponen!$C$14+I425*Komponen!$C$15)/100</f>
        <v>0</v>
      </c>
      <c r="K425" s="34" t="str">
        <f t="shared" si="7"/>
        <v>E</v>
      </c>
      <c r="L425" s="34">
        <f>VLOOKUP(K425,'Skala Nilai'!E:F,2)</f>
        <v>0</v>
      </c>
    </row>
    <row r="426" spans="10:12">
      <c r="J426" s="34">
        <f>(D426*Komponen!$C$10+E426*Komponen!$C$11+F426*Komponen!$C$12+G426*Komponen!$C$13+H426*Komponen!$C$14+I426*Komponen!$C$15)/100</f>
        <v>0</v>
      </c>
      <c r="K426" s="34" t="str">
        <f t="shared" si="7"/>
        <v>E</v>
      </c>
      <c r="L426" s="34">
        <f>VLOOKUP(K426,'Skala Nilai'!E:F,2)</f>
        <v>0</v>
      </c>
    </row>
    <row r="427" spans="10:12">
      <c r="J427" s="34">
        <f>(D427*Komponen!$C$10+E427*Komponen!$C$11+F427*Komponen!$C$12+G427*Komponen!$C$13+H427*Komponen!$C$14+I427*Komponen!$C$15)/100</f>
        <v>0</v>
      </c>
      <c r="K427" s="34" t="str">
        <f t="shared" si="7"/>
        <v>E</v>
      </c>
      <c r="L427" s="34">
        <f>VLOOKUP(K427,'Skala Nilai'!E:F,2)</f>
        <v>0</v>
      </c>
    </row>
    <row r="428" spans="10:12">
      <c r="J428" s="34">
        <f>(D428*Komponen!$C$10+E428*Komponen!$C$11+F428*Komponen!$C$12+G428*Komponen!$C$13+H428*Komponen!$C$14+I428*Komponen!$C$15)/100</f>
        <v>0</v>
      </c>
      <c r="K428" s="34" t="str">
        <f t="shared" si="7"/>
        <v>E</v>
      </c>
      <c r="L428" s="34">
        <f>VLOOKUP(K428,'Skala Nilai'!E:F,2)</f>
        <v>0</v>
      </c>
    </row>
    <row r="429" spans="10:12">
      <c r="J429" s="34">
        <f>(D429*Komponen!$C$10+E429*Komponen!$C$11+F429*Komponen!$C$12+G429*Komponen!$C$13+H429*Komponen!$C$14+I429*Komponen!$C$15)/100</f>
        <v>0</v>
      </c>
      <c r="K429" s="34" t="str">
        <f t="shared" si="7"/>
        <v>E</v>
      </c>
      <c r="L429" s="34">
        <f>VLOOKUP(K429,'Skala Nilai'!E:F,2)</f>
        <v>0</v>
      </c>
    </row>
    <row r="430" spans="10:12">
      <c r="J430" s="34">
        <f>(D430*Komponen!$C$10+E430*Komponen!$C$11+F430*Komponen!$C$12+G430*Komponen!$C$13+H430*Komponen!$C$14+I430*Komponen!$C$15)/100</f>
        <v>0</v>
      </c>
      <c r="K430" s="34" t="str">
        <f t="shared" si="7"/>
        <v>E</v>
      </c>
      <c r="L430" s="34">
        <f>VLOOKUP(K430,'Skala Nilai'!E:F,2)</f>
        <v>0</v>
      </c>
    </row>
    <row r="431" spans="10:12">
      <c r="J431" s="34">
        <f>(D431*Komponen!$C$10+E431*Komponen!$C$11+F431*Komponen!$C$12+G431*Komponen!$C$13+H431*Komponen!$C$14+I431*Komponen!$C$15)/100</f>
        <v>0</v>
      </c>
      <c r="K431" s="34" t="str">
        <f t="shared" si="7"/>
        <v>E</v>
      </c>
      <c r="L431" s="34">
        <f>VLOOKUP(K431,'Skala Nilai'!E:F,2)</f>
        <v>0</v>
      </c>
    </row>
    <row r="432" spans="10:12">
      <c r="J432" s="34">
        <f>(D432*Komponen!$C$10+E432*Komponen!$C$11+F432*Komponen!$C$12+G432*Komponen!$C$13+H432*Komponen!$C$14+I432*Komponen!$C$15)/100</f>
        <v>0</v>
      </c>
      <c r="K432" s="34" t="str">
        <f t="shared" si="7"/>
        <v>E</v>
      </c>
      <c r="L432" s="34">
        <f>VLOOKUP(K432,'Skala Nilai'!E:F,2)</f>
        <v>0</v>
      </c>
    </row>
    <row r="433" spans="10:12">
      <c r="J433" s="34">
        <f>(D433*Komponen!$C$10+E433*Komponen!$C$11+F433*Komponen!$C$12+G433*Komponen!$C$13+H433*Komponen!$C$14+I433*Komponen!$C$15)/100</f>
        <v>0</v>
      </c>
      <c r="K433" s="34" t="str">
        <f t="shared" si="7"/>
        <v>E</v>
      </c>
      <c r="L433" s="34">
        <f>VLOOKUP(K433,'Skala Nilai'!E:F,2)</f>
        <v>0</v>
      </c>
    </row>
    <row r="434" spans="10:12">
      <c r="J434" s="34">
        <f>(D434*Komponen!$C$10+E434*Komponen!$C$11+F434*Komponen!$C$12+G434*Komponen!$C$13+H434*Komponen!$C$14+I434*Komponen!$C$15)/100</f>
        <v>0</v>
      </c>
      <c r="K434" s="34" t="str">
        <f t="shared" si="7"/>
        <v>E</v>
      </c>
      <c r="L434" s="34">
        <f>VLOOKUP(K434,'Skala Nilai'!E:F,2)</f>
        <v>0</v>
      </c>
    </row>
    <row r="435" spans="10:12">
      <c r="J435" s="34">
        <f>(D435*Komponen!$C$10+E435*Komponen!$C$11+F435*Komponen!$C$12+G435*Komponen!$C$13+H435*Komponen!$C$14+I435*Komponen!$C$15)/100</f>
        <v>0</v>
      </c>
      <c r="K435" s="34" t="str">
        <f t="shared" si="7"/>
        <v>E</v>
      </c>
      <c r="L435" s="34">
        <f>VLOOKUP(K435,'Skala Nilai'!E:F,2)</f>
        <v>0</v>
      </c>
    </row>
    <row r="436" spans="10:12">
      <c r="J436" s="34">
        <f>(D436*Komponen!$C$10+E436*Komponen!$C$11+F436*Komponen!$C$12+G436*Komponen!$C$13+H436*Komponen!$C$14+I436*Komponen!$C$15)/100</f>
        <v>0</v>
      </c>
      <c r="K436" s="34" t="str">
        <f t="shared" si="7"/>
        <v>E</v>
      </c>
      <c r="L436" s="34">
        <f>VLOOKUP(K436,'Skala Nilai'!E:F,2)</f>
        <v>0</v>
      </c>
    </row>
    <row r="437" spans="10:12">
      <c r="J437" s="34">
        <f>(D437*Komponen!$C$10+E437*Komponen!$C$11+F437*Komponen!$C$12+G437*Komponen!$C$13+H437*Komponen!$C$14+I437*Komponen!$C$15)/100</f>
        <v>0</v>
      </c>
      <c r="K437" s="34" t="str">
        <f t="shared" si="7"/>
        <v>E</v>
      </c>
      <c r="L437" s="34">
        <f>VLOOKUP(K437,'Skala Nilai'!E:F,2)</f>
        <v>0</v>
      </c>
    </row>
    <row r="438" spans="10:12">
      <c r="J438" s="34">
        <f>(D438*Komponen!$C$10+E438*Komponen!$C$11+F438*Komponen!$C$12+G438*Komponen!$C$13+H438*Komponen!$C$14+I438*Komponen!$C$15)/100</f>
        <v>0</v>
      </c>
      <c r="K438" s="34" t="str">
        <f t="shared" si="7"/>
        <v>E</v>
      </c>
      <c r="L438" s="34">
        <f>VLOOKUP(K438,'Skala Nilai'!E:F,2)</f>
        <v>0</v>
      </c>
    </row>
    <row r="439" spans="10:12">
      <c r="J439" s="34">
        <f>(D439*Komponen!$C$10+E439*Komponen!$C$11+F439*Komponen!$C$12+G439*Komponen!$C$13+H439*Komponen!$C$14+I439*Komponen!$C$15)/100</f>
        <v>0</v>
      </c>
      <c r="K439" s="34" t="str">
        <f t="shared" si="7"/>
        <v>E</v>
      </c>
      <c r="L439" s="34">
        <f>VLOOKUP(K439,'Skala Nilai'!E:F,2)</f>
        <v>0</v>
      </c>
    </row>
    <row r="440" spans="10:12">
      <c r="J440" s="34">
        <f>(D440*Komponen!$C$10+E440*Komponen!$C$11+F440*Komponen!$C$12+G440*Komponen!$C$13+H440*Komponen!$C$14+I440*Komponen!$C$15)/100</f>
        <v>0</v>
      </c>
      <c r="K440" s="34" t="str">
        <f t="shared" si="7"/>
        <v>E</v>
      </c>
      <c r="L440" s="34">
        <f>VLOOKUP(K440,'Skala Nilai'!E:F,2)</f>
        <v>0</v>
      </c>
    </row>
    <row r="441" spans="10:12">
      <c r="J441" s="34">
        <f>(D441*Komponen!$C$10+E441*Komponen!$C$11+F441*Komponen!$C$12+G441*Komponen!$C$13+H441*Komponen!$C$14+I441*Komponen!$C$15)/100</f>
        <v>0</v>
      </c>
      <c r="K441" s="34" t="str">
        <f t="shared" si="7"/>
        <v>E</v>
      </c>
      <c r="L441" s="34">
        <f>VLOOKUP(K441,'Skala Nilai'!E:F,2)</f>
        <v>0</v>
      </c>
    </row>
    <row r="442" spans="10:12">
      <c r="J442" s="34">
        <f>(D442*Komponen!$C$10+E442*Komponen!$C$11+F442*Komponen!$C$12+G442*Komponen!$C$13+H442*Komponen!$C$14+I442*Komponen!$C$15)/100</f>
        <v>0</v>
      </c>
      <c r="K442" s="34" t="str">
        <f t="shared" si="7"/>
        <v>E</v>
      </c>
      <c r="L442" s="34">
        <f>VLOOKUP(K442,'Skala Nilai'!E:F,2)</f>
        <v>0</v>
      </c>
    </row>
    <row r="443" spans="10:12">
      <c r="J443" s="34">
        <f>(D443*Komponen!$C$10+E443*Komponen!$C$11+F443*Komponen!$C$12+G443*Komponen!$C$13+H443*Komponen!$C$14+I443*Komponen!$C$15)/100</f>
        <v>0</v>
      </c>
      <c r="K443" s="34" t="str">
        <f t="shared" si="7"/>
        <v>E</v>
      </c>
      <c r="L443" s="34">
        <f>VLOOKUP(K443,'Skala Nilai'!E:F,2)</f>
        <v>0</v>
      </c>
    </row>
    <row r="444" spans="10:12">
      <c r="J444" s="34">
        <f>(D444*Komponen!$C$10+E444*Komponen!$C$11+F444*Komponen!$C$12+G444*Komponen!$C$13+H444*Komponen!$C$14+I444*Komponen!$C$15)/100</f>
        <v>0</v>
      </c>
      <c r="K444" s="34" t="str">
        <f t="shared" si="7"/>
        <v>E</v>
      </c>
      <c r="L444" s="34">
        <f>VLOOKUP(K444,'Skala Nilai'!E:F,2)</f>
        <v>0</v>
      </c>
    </row>
    <row r="445" spans="10:12">
      <c r="J445" s="34">
        <f>(D445*Komponen!$C$10+E445*Komponen!$C$11+F445*Komponen!$C$12+G445*Komponen!$C$13+H445*Komponen!$C$14+I445*Komponen!$C$15)/100</f>
        <v>0</v>
      </c>
      <c r="K445" s="34" t="str">
        <f t="shared" si="7"/>
        <v>E</v>
      </c>
      <c r="L445" s="34">
        <f>VLOOKUP(K445,'Skala Nilai'!E:F,2)</f>
        <v>0</v>
      </c>
    </row>
    <row r="446" spans="10:12">
      <c r="J446" s="34">
        <f>(D446*Komponen!$C$10+E446*Komponen!$C$11+F446*Komponen!$C$12+G446*Komponen!$C$13+H446*Komponen!$C$14+I446*Komponen!$C$15)/100</f>
        <v>0</v>
      </c>
      <c r="K446" s="34" t="str">
        <f t="shared" si="7"/>
        <v>E</v>
      </c>
      <c r="L446" s="34">
        <f>VLOOKUP(K446,'Skala Nilai'!E:F,2)</f>
        <v>0</v>
      </c>
    </row>
    <row r="447" spans="10:12">
      <c r="J447" s="34">
        <f>(D447*Komponen!$C$10+E447*Komponen!$C$11+F447*Komponen!$C$12+G447*Komponen!$C$13+H447*Komponen!$C$14+I447*Komponen!$C$15)/100</f>
        <v>0</v>
      </c>
      <c r="K447" s="34" t="str">
        <f t="shared" si="7"/>
        <v>E</v>
      </c>
      <c r="L447" s="34">
        <f>VLOOKUP(K447,'Skala Nilai'!E:F,2)</f>
        <v>0</v>
      </c>
    </row>
    <row r="448" spans="10:12">
      <c r="J448" s="34">
        <f>(D448*Komponen!$C$10+E448*Komponen!$C$11+F448*Komponen!$C$12+G448*Komponen!$C$13+H448*Komponen!$C$14+I448*Komponen!$C$15)/100</f>
        <v>0</v>
      </c>
      <c r="K448" s="34" t="str">
        <f t="shared" si="7"/>
        <v>E</v>
      </c>
      <c r="L448" s="34">
        <f>VLOOKUP(K448,'Skala Nilai'!E:F,2)</f>
        <v>0</v>
      </c>
    </row>
    <row r="449" spans="10:12">
      <c r="J449" s="34">
        <f>(D449*Komponen!$C$10+E449*Komponen!$C$11+F449*Komponen!$C$12+G449*Komponen!$C$13+H449*Komponen!$C$14+I449*Komponen!$C$15)/100</f>
        <v>0</v>
      </c>
      <c r="K449" s="34" t="str">
        <f t="shared" si="7"/>
        <v>E</v>
      </c>
      <c r="L449" s="34">
        <f>VLOOKUP(K449,'Skala Nilai'!E:F,2)</f>
        <v>0</v>
      </c>
    </row>
    <row r="450" spans="10:12">
      <c r="J450" s="34">
        <f>(D450*Komponen!$C$10+E450*Komponen!$C$11+F450*Komponen!$C$12+G450*Komponen!$C$13+H450*Komponen!$C$14+I450*Komponen!$C$15)/100</f>
        <v>0</v>
      </c>
      <c r="K450" s="34" t="str">
        <f t="shared" si="7"/>
        <v>E</v>
      </c>
      <c r="L450" s="34">
        <f>VLOOKUP(K450,'Skala Nilai'!E:F,2)</f>
        <v>0</v>
      </c>
    </row>
    <row r="451" spans="10:12">
      <c r="J451" s="34">
        <f>(D451*Komponen!$C$10+E451*Komponen!$C$11+F451*Komponen!$C$12+G451*Komponen!$C$13+H451*Komponen!$C$14+I451*Komponen!$C$15)/100</f>
        <v>0</v>
      </c>
      <c r="K451" s="34" t="str">
        <f t="shared" si="7"/>
        <v>E</v>
      </c>
      <c r="L451" s="34">
        <f>VLOOKUP(K451,'Skala Nilai'!E:F,2)</f>
        <v>0</v>
      </c>
    </row>
    <row r="452" spans="10:12">
      <c r="J452" s="34">
        <f>(D452*Komponen!$C$10+E452*Komponen!$C$11+F452*Komponen!$C$12+G452*Komponen!$C$13+H452*Komponen!$C$14+I452*Komponen!$C$15)/100</f>
        <v>0</v>
      </c>
      <c r="K452" s="34" t="str">
        <f t="shared" si="7"/>
        <v>E</v>
      </c>
      <c r="L452" s="34">
        <f>VLOOKUP(K452,'Skala Nilai'!E:F,2)</f>
        <v>0</v>
      </c>
    </row>
    <row r="453" spans="10:12">
      <c r="J453" s="34">
        <f>(D453*Komponen!$C$10+E453*Komponen!$C$11+F453*Komponen!$C$12+G453*Komponen!$C$13+H453*Komponen!$C$14+I453*Komponen!$C$15)/100</f>
        <v>0</v>
      </c>
      <c r="K453" s="34" t="str">
        <f t="shared" si="7"/>
        <v>E</v>
      </c>
      <c r="L453" s="34">
        <f>VLOOKUP(K453,'Skala Nilai'!E:F,2)</f>
        <v>0</v>
      </c>
    </row>
    <row r="454" spans="10:12">
      <c r="J454" s="34">
        <f>(D454*Komponen!$C$10+E454*Komponen!$C$11+F454*Komponen!$C$12+G454*Komponen!$C$13+H454*Komponen!$C$14+I454*Komponen!$C$15)/100</f>
        <v>0</v>
      </c>
      <c r="K454" s="34" t="str">
        <f t="shared" si="7"/>
        <v>E</v>
      </c>
      <c r="L454" s="34">
        <f>VLOOKUP(K454,'Skala Nilai'!E:F,2)</f>
        <v>0</v>
      </c>
    </row>
    <row r="455" spans="10:12">
      <c r="J455" s="34">
        <f>(D455*Komponen!$C$10+E455*Komponen!$C$11+F455*Komponen!$C$12+G455*Komponen!$C$13+H455*Komponen!$C$14+I455*Komponen!$C$15)/100</f>
        <v>0</v>
      </c>
      <c r="K455" s="34" t="str">
        <f t="shared" si="7"/>
        <v>E</v>
      </c>
      <c r="L455" s="34">
        <f>VLOOKUP(K455,'Skala Nilai'!E:F,2)</f>
        <v>0</v>
      </c>
    </row>
    <row r="456" spans="10:12">
      <c r="J456" s="34">
        <f>(D456*Komponen!$C$10+E456*Komponen!$C$11+F456*Komponen!$C$12+G456*Komponen!$C$13+H456*Komponen!$C$14+I456*Komponen!$C$15)/100</f>
        <v>0</v>
      </c>
      <c r="K456" s="34" t="str">
        <f t="shared" si="7"/>
        <v>E</v>
      </c>
      <c r="L456" s="34">
        <f>VLOOKUP(K456,'Skala Nilai'!E:F,2)</f>
        <v>0</v>
      </c>
    </row>
    <row r="457" spans="10:12">
      <c r="J457" s="34">
        <f>(D457*Komponen!$C$10+E457*Komponen!$C$11+F457*Komponen!$C$12+G457*Komponen!$C$13+H457*Komponen!$C$14+I457*Komponen!$C$15)/100</f>
        <v>0</v>
      </c>
      <c r="K457" s="34" t="str">
        <f t="shared" si="7"/>
        <v>E</v>
      </c>
      <c r="L457" s="34">
        <f>VLOOKUP(K457,'Skala Nilai'!E:F,2)</f>
        <v>0</v>
      </c>
    </row>
    <row r="458" spans="10:12">
      <c r="J458" s="34">
        <f>(D458*Komponen!$C$10+E458*Komponen!$C$11+F458*Komponen!$C$12+G458*Komponen!$C$13+H458*Komponen!$C$14+I458*Komponen!$C$15)/100</f>
        <v>0</v>
      </c>
      <c r="K458" s="34" t="str">
        <f t="shared" si="7"/>
        <v>E</v>
      </c>
      <c r="L458" s="34">
        <f>VLOOKUP(K458,'Skala Nilai'!E:F,2)</f>
        <v>0</v>
      </c>
    </row>
    <row r="459" spans="10:12">
      <c r="J459" s="34">
        <f>(D459*Komponen!$C$10+E459*Komponen!$C$11+F459*Komponen!$C$12+G459*Komponen!$C$13+H459*Komponen!$C$14+I459*Komponen!$C$15)/100</f>
        <v>0</v>
      </c>
      <c r="K459" s="34" t="str">
        <f t="shared" si="7"/>
        <v>E</v>
      </c>
      <c r="L459" s="34">
        <f>VLOOKUP(K459,'Skala Nilai'!E:F,2)</f>
        <v>0</v>
      </c>
    </row>
    <row r="460" spans="10:12">
      <c r="J460" s="34">
        <f>(D460*Komponen!$C$10+E460*Komponen!$C$11+F460*Komponen!$C$12+G460*Komponen!$C$13+H460*Komponen!$C$14+I460*Komponen!$C$15)/100</f>
        <v>0</v>
      </c>
      <c r="K460" s="34" t="str">
        <f t="shared" si="7"/>
        <v>E</v>
      </c>
      <c r="L460" s="34">
        <f>VLOOKUP(K460,'Skala Nilai'!E:F,2)</f>
        <v>0</v>
      </c>
    </row>
    <row r="461" spans="10:12">
      <c r="J461" s="34">
        <f>(D461*Komponen!$C$10+E461*Komponen!$C$11+F461*Komponen!$C$12+G461*Komponen!$C$13+H461*Komponen!$C$14+I461*Komponen!$C$15)/100</f>
        <v>0</v>
      </c>
      <c r="K461" s="34" t="str">
        <f t="shared" si="7"/>
        <v>E</v>
      </c>
      <c r="L461" s="34">
        <f>VLOOKUP(K461,'Skala Nilai'!E:F,2)</f>
        <v>0</v>
      </c>
    </row>
    <row r="462" spans="10:12">
      <c r="J462" s="34">
        <f>(D462*Komponen!$C$10+E462*Komponen!$C$11+F462*Komponen!$C$12+G462*Komponen!$C$13+H462*Komponen!$C$14+I462*Komponen!$C$15)/100</f>
        <v>0</v>
      </c>
      <c r="K462" s="34" t="str">
        <f t="shared" si="7"/>
        <v>E</v>
      </c>
      <c r="L462" s="34">
        <f>VLOOKUP(K462,'Skala Nilai'!E:F,2)</f>
        <v>0</v>
      </c>
    </row>
    <row r="463" spans="10:12">
      <c r="J463" s="34">
        <f>(D463*Komponen!$C$10+E463*Komponen!$C$11+F463*Komponen!$C$12+G463*Komponen!$C$13+H463*Komponen!$C$14+I463*Komponen!$C$15)/100</f>
        <v>0</v>
      </c>
      <c r="K463" s="34" t="str">
        <f t="shared" si="7"/>
        <v>E</v>
      </c>
      <c r="L463" s="34">
        <f>VLOOKUP(K463,'Skala Nilai'!E:F,2)</f>
        <v>0</v>
      </c>
    </row>
    <row r="464" spans="10:12">
      <c r="J464" s="34">
        <f>(D464*Komponen!$C$10+E464*Komponen!$C$11+F464*Komponen!$C$12+G464*Komponen!$C$13+H464*Komponen!$C$14+I464*Komponen!$C$15)/100</f>
        <v>0</v>
      </c>
      <c r="K464" s="34" t="str">
        <f t="shared" si="7"/>
        <v>E</v>
      </c>
      <c r="L464" s="34">
        <f>VLOOKUP(K464,'Skala Nilai'!E:F,2)</f>
        <v>0</v>
      </c>
    </row>
    <row r="465" spans="10:12">
      <c r="J465" s="34">
        <f>(D465*Komponen!$C$10+E465*Komponen!$C$11+F465*Komponen!$C$12+G465*Komponen!$C$13+H465*Komponen!$C$14+I465*Komponen!$C$15)/100</f>
        <v>0</v>
      </c>
      <c r="K465" s="34" t="str">
        <f t="shared" si="7"/>
        <v>E</v>
      </c>
      <c r="L465" s="34">
        <f>VLOOKUP(K465,'Skala Nilai'!E:F,2)</f>
        <v>0</v>
      </c>
    </row>
    <row r="466" spans="10:12">
      <c r="J466" s="34">
        <f>(D466*Komponen!$C$10+E466*Komponen!$C$11+F466*Komponen!$C$12+G466*Komponen!$C$13+H466*Komponen!$C$14+I466*Komponen!$C$15)/100</f>
        <v>0</v>
      </c>
      <c r="K466" s="34" t="str">
        <f t="shared" si="7"/>
        <v>E</v>
      </c>
      <c r="L466" s="34">
        <f>VLOOKUP(K466,'Skala Nilai'!E:F,2)</f>
        <v>0</v>
      </c>
    </row>
    <row r="467" spans="10:12">
      <c r="J467" s="34">
        <f>(D467*Komponen!$C$10+E467*Komponen!$C$11+F467*Komponen!$C$12+G467*Komponen!$C$13+H467*Komponen!$C$14+I467*Komponen!$C$15)/100</f>
        <v>0</v>
      </c>
      <c r="K467" s="34" t="str">
        <f t="shared" si="7"/>
        <v>E</v>
      </c>
      <c r="L467" s="34">
        <f>VLOOKUP(K467,'Skala Nilai'!E:F,2)</f>
        <v>0</v>
      </c>
    </row>
    <row r="468" spans="10:12">
      <c r="J468" s="34">
        <f>(D468*Komponen!$C$10+E468*Komponen!$C$11+F468*Komponen!$C$12+G468*Komponen!$C$13+H468*Komponen!$C$14+I468*Komponen!$C$15)/100</f>
        <v>0</v>
      </c>
      <c r="K468" s="34" t="str">
        <f t="shared" ref="K468:K500" si="8">IF(J468&lt;25,"E",IF(J468&lt;50,"D",IF(J468&lt;55,"C",IF(J468&lt;60,"C+",IF(J468&lt;65,"B-",IF(J468&lt;70,"B",IF(J468&lt;75,"B+",IF(J468&lt;80,"A-","A"))))))))</f>
        <v>E</v>
      </c>
      <c r="L468" s="34">
        <f>VLOOKUP(K468,'Skala Nilai'!E:F,2)</f>
        <v>0</v>
      </c>
    </row>
    <row r="469" spans="10:12">
      <c r="J469" s="34">
        <f>(D469*Komponen!$C$10+E469*Komponen!$C$11+F469*Komponen!$C$12+G469*Komponen!$C$13+H469*Komponen!$C$14+I469*Komponen!$C$15)/100</f>
        <v>0</v>
      </c>
      <c r="K469" s="34" t="str">
        <f t="shared" si="8"/>
        <v>E</v>
      </c>
      <c r="L469" s="34">
        <f>VLOOKUP(K469,'Skala Nilai'!E:F,2)</f>
        <v>0</v>
      </c>
    </row>
    <row r="470" spans="10:12">
      <c r="J470" s="34">
        <f>(D470*Komponen!$C$10+E470*Komponen!$C$11+F470*Komponen!$C$12+G470*Komponen!$C$13+H470*Komponen!$C$14+I470*Komponen!$C$15)/100</f>
        <v>0</v>
      </c>
      <c r="K470" s="34" t="str">
        <f t="shared" si="8"/>
        <v>E</v>
      </c>
      <c r="L470" s="34">
        <f>VLOOKUP(K470,'Skala Nilai'!E:F,2)</f>
        <v>0</v>
      </c>
    </row>
    <row r="471" spans="10:12">
      <c r="J471" s="34">
        <f>(D471*Komponen!$C$10+E471*Komponen!$C$11+F471*Komponen!$C$12+G471*Komponen!$C$13+H471*Komponen!$C$14+I471*Komponen!$C$15)/100</f>
        <v>0</v>
      </c>
      <c r="K471" s="34" t="str">
        <f t="shared" si="8"/>
        <v>E</v>
      </c>
      <c r="L471" s="34">
        <f>VLOOKUP(K471,'Skala Nilai'!E:F,2)</f>
        <v>0</v>
      </c>
    </row>
    <row r="472" spans="10:12">
      <c r="J472" s="34">
        <f>(D472*Komponen!$C$10+E472*Komponen!$C$11+F472*Komponen!$C$12+G472*Komponen!$C$13+H472*Komponen!$C$14+I472*Komponen!$C$15)/100</f>
        <v>0</v>
      </c>
      <c r="K472" s="34" t="str">
        <f t="shared" si="8"/>
        <v>E</v>
      </c>
      <c r="L472" s="34">
        <f>VLOOKUP(K472,'Skala Nilai'!E:F,2)</f>
        <v>0</v>
      </c>
    </row>
    <row r="473" spans="10:12">
      <c r="J473" s="34">
        <f>(D473*Komponen!$C$10+E473*Komponen!$C$11+F473*Komponen!$C$12+G473*Komponen!$C$13+H473*Komponen!$C$14+I473*Komponen!$C$15)/100</f>
        <v>0</v>
      </c>
      <c r="K473" s="34" t="str">
        <f t="shared" si="8"/>
        <v>E</v>
      </c>
      <c r="L473" s="34">
        <f>VLOOKUP(K473,'Skala Nilai'!E:F,2)</f>
        <v>0</v>
      </c>
    </row>
    <row r="474" spans="10:12">
      <c r="J474" s="34">
        <f>(D474*Komponen!$C$10+E474*Komponen!$C$11+F474*Komponen!$C$12+G474*Komponen!$C$13+H474*Komponen!$C$14+I474*Komponen!$C$15)/100</f>
        <v>0</v>
      </c>
      <c r="K474" s="34" t="str">
        <f t="shared" si="8"/>
        <v>E</v>
      </c>
      <c r="L474" s="34">
        <f>VLOOKUP(K474,'Skala Nilai'!E:F,2)</f>
        <v>0</v>
      </c>
    </row>
    <row r="475" spans="10:12">
      <c r="J475" s="34">
        <f>(D475*Komponen!$C$10+E475*Komponen!$C$11+F475*Komponen!$C$12+G475*Komponen!$C$13+H475*Komponen!$C$14+I475*Komponen!$C$15)/100</f>
        <v>0</v>
      </c>
      <c r="K475" s="34" t="str">
        <f t="shared" si="8"/>
        <v>E</v>
      </c>
      <c r="L475" s="34">
        <f>VLOOKUP(K475,'Skala Nilai'!E:F,2)</f>
        <v>0</v>
      </c>
    </row>
    <row r="476" spans="10:12">
      <c r="J476" s="34">
        <f>(D476*Komponen!$C$10+E476*Komponen!$C$11+F476*Komponen!$C$12+G476*Komponen!$C$13+H476*Komponen!$C$14+I476*Komponen!$C$15)/100</f>
        <v>0</v>
      </c>
      <c r="K476" s="34" t="str">
        <f t="shared" si="8"/>
        <v>E</v>
      </c>
      <c r="L476" s="34">
        <f>VLOOKUP(K476,'Skala Nilai'!E:F,2)</f>
        <v>0</v>
      </c>
    </row>
    <row r="477" spans="10:12">
      <c r="J477" s="34">
        <f>(D477*Komponen!$C$10+E477*Komponen!$C$11+F477*Komponen!$C$12+G477*Komponen!$C$13+H477*Komponen!$C$14+I477*Komponen!$C$15)/100</f>
        <v>0</v>
      </c>
      <c r="K477" s="34" t="str">
        <f t="shared" si="8"/>
        <v>E</v>
      </c>
      <c r="L477" s="34">
        <f>VLOOKUP(K477,'Skala Nilai'!E:F,2)</f>
        <v>0</v>
      </c>
    </row>
    <row r="478" spans="10:12">
      <c r="J478" s="34">
        <f>(D478*Komponen!$C$10+E478*Komponen!$C$11+F478*Komponen!$C$12+G478*Komponen!$C$13+H478*Komponen!$C$14+I478*Komponen!$C$15)/100</f>
        <v>0</v>
      </c>
      <c r="K478" s="34" t="str">
        <f t="shared" si="8"/>
        <v>E</v>
      </c>
      <c r="L478" s="34">
        <f>VLOOKUP(K478,'Skala Nilai'!E:F,2)</f>
        <v>0</v>
      </c>
    </row>
    <row r="479" spans="10:12">
      <c r="J479" s="34">
        <f>(D479*Komponen!$C$10+E479*Komponen!$C$11+F479*Komponen!$C$12+G479*Komponen!$C$13+H479*Komponen!$C$14+I479*Komponen!$C$15)/100</f>
        <v>0</v>
      </c>
      <c r="K479" s="34" t="str">
        <f t="shared" si="8"/>
        <v>E</v>
      </c>
      <c r="L479" s="34">
        <f>VLOOKUP(K479,'Skala Nilai'!E:F,2)</f>
        <v>0</v>
      </c>
    </row>
    <row r="480" spans="10:12">
      <c r="J480" s="34">
        <f>(D480*Komponen!$C$10+E480*Komponen!$C$11+F480*Komponen!$C$12+G480*Komponen!$C$13+H480*Komponen!$C$14+I480*Komponen!$C$15)/100</f>
        <v>0</v>
      </c>
      <c r="K480" s="34" t="str">
        <f t="shared" si="8"/>
        <v>E</v>
      </c>
      <c r="L480" s="34">
        <f>VLOOKUP(K480,'Skala Nilai'!E:F,2)</f>
        <v>0</v>
      </c>
    </row>
    <row r="481" spans="10:12">
      <c r="J481" s="34">
        <f>(D481*Komponen!$C$10+E481*Komponen!$C$11+F481*Komponen!$C$12+G481*Komponen!$C$13+H481*Komponen!$C$14+I481*Komponen!$C$15)/100</f>
        <v>0</v>
      </c>
      <c r="K481" s="34" t="str">
        <f t="shared" si="8"/>
        <v>E</v>
      </c>
      <c r="L481" s="34">
        <f>VLOOKUP(K481,'Skala Nilai'!E:F,2)</f>
        <v>0</v>
      </c>
    </row>
    <row r="482" spans="10:12">
      <c r="J482" s="34">
        <f>(D482*Komponen!$C$10+E482*Komponen!$C$11+F482*Komponen!$C$12+G482*Komponen!$C$13+H482*Komponen!$C$14+I482*Komponen!$C$15)/100</f>
        <v>0</v>
      </c>
      <c r="K482" s="34" t="str">
        <f t="shared" si="8"/>
        <v>E</v>
      </c>
      <c r="L482" s="34">
        <f>VLOOKUP(K482,'Skala Nilai'!E:F,2)</f>
        <v>0</v>
      </c>
    </row>
    <row r="483" spans="10:12">
      <c r="J483" s="34">
        <f>(D483*Komponen!$C$10+E483*Komponen!$C$11+F483*Komponen!$C$12+G483*Komponen!$C$13+H483*Komponen!$C$14+I483*Komponen!$C$15)/100</f>
        <v>0</v>
      </c>
      <c r="K483" s="34" t="str">
        <f t="shared" si="8"/>
        <v>E</v>
      </c>
      <c r="L483" s="34">
        <f>VLOOKUP(K483,'Skala Nilai'!E:F,2)</f>
        <v>0</v>
      </c>
    </row>
    <row r="484" spans="10:12">
      <c r="J484" s="34">
        <f>(D484*Komponen!$C$10+E484*Komponen!$C$11+F484*Komponen!$C$12+G484*Komponen!$C$13+H484*Komponen!$C$14+I484*Komponen!$C$15)/100</f>
        <v>0</v>
      </c>
      <c r="K484" s="34" t="str">
        <f t="shared" si="8"/>
        <v>E</v>
      </c>
      <c r="L484" s="34">
        <f>VLOOKUP(K484,'Skala Nilai'!E:F,2)</f>
        <v>0</v>
      </c>
    </row>
    <row r="485" spans="10:12">
      <c r="J485" s="34">
        <f>(D485*Komponen!$C$10+E485*Komponen!$C$11+F485*Komponen!$C$12+G485*Komponen!$C$13+H485*Komponen!$C$14+I485*Komponen!$C$15)/100</f>
        <v>0</v>
      </c>
      <c r="K485" s="34" t="str">
        <f t="shared" si="8"/>
        <v>E</v>
      </c>
      <c r="L485" s="34">
        <f>VLOOKUP(K485,'Skala Nilai'!E:F,2)</f>
        <v>0</v>
      </c>
    </row>
    <row r="486" spans="10:12">
      <c r="J486" s="34">
        <f>(D486*Komponen!$C$10+E486*Komponen!$C$11+F486*Komponen!$C$12+G486*Komponen!$C$13+H486*Komponen!$C$14+I486*Komponen!$C$15)/100</f>
        <v>0</v>
      </c>
      <c r="K486" s="34" t="str">
        <f t="shared" si="8"/>
        <v>E</v>
      </c>
      <c r="L486" s="34">
        <f>VLOOKUP(K486,'Skala Nilai'!E:F,2)</f>
        <v>0</v>
      </c>
    </row>
    <row r="487" spans="10:12">
      <c r="J487" s="34">
        <f>(D487*Komponen!$C$10+E487*Komponen!$C$11+F487*Komponen!$C$12+G487*Komponen!$C$13+H487*Komponen!$C$14+I487*Komponen!$C$15)/100</f>
        <v>0</v>
      </c>
      <c r="K487" s="34" t="str">
        <f t="shared" si="8"/>
        <v>E</v>
      </c>
      <c r="L487" s="34">
        <f>VLOOKUP(K487,'Skala Nilai'!E:F,2)</f>
        <v>0</v>
      </c>
    </row>
    <row r="488" spans="10:12">
      <c r="J488" s="34">
        <f>(D488*Komponen!$C$10+E488*Komponen!$C$11+F488*Komponen!$C$12+G488*Komponen!$C$13+H488*Komponen!$C$14+I488*Komponen!$C$15)/100</f>
        <v>0</v>
      </c>
      <c r="K488" s="34" t="str">
        <f t="shared" si="8"/>
        <v>E</v>
      </c>
      <c r="L488" s="34">
        <f>VLOOKUP(K488,'Skala Nilai'!E:F,2)</f>
        <v>0</v>
      </c>
    </row>
    <row r="489" spans="10:12">
      <c r="J489" s="34">
        <f>(D489*Komponen!$C$10+E489*Komponen!$C$11+F489*Komponen!$C$12+G489*Komponen!$C$13+H489*Komponen!$C$14+I489*Komponen!$C$15)/100</f>
        <v>0</v>
      </c>
      <c r="K489" s="34" t="str">
        <f t="shared" si="8"/>
        <v>E</v>
      </c>
      <c r="L489" s="34">
        <f>VLOOKUP(K489,'Skala Nilai'!E:F,2)</f>
        <v>0</v>
      </c>
    </row>
    <row r="490" spans="10:12">
      <c r="J490" s="34">
        <f>(D490*Komponen!$C$10+E490*Komponen!$C$11+F490*Komponen!$C$12+G490*Komponen!$C$13+H490*Komponen!$C$14+I490*Komponen!$C$15)/100</f>
        <v>0</v>
      </c>
      <c r="K490" s="34" t="str">
        <f t="shared" si="8"/>
        <v>E</v>
      </c>
      <c r="L490" s="34">
        <f>VLOOKUP(K490,'Skala Nilai'!E:F,2)</f>
        <v>0</v>
      </c>
    </row>
    <row r="491" spans="10:12">
      <c r="J491" s="34">
        <f>(D491*Komponen!$C$10+E491*Komponen!$C$11+F491*Komponen!$C$12+G491*Komponen!$C$13+H491*Komponen!$C$14+I491*Komponen!$C$15)/100</f>
        <v>0</v>
      </c>
      <c r="K491" s="34" t="str">
        <f t="shared" si="8"/>
        <v>E</v>
      </c>
      <c r="L491" s="34">
        <f>VLOOKUP(K491,'Skala Nilai'!E:F,2)</f>
        <v>0</v>
      </c>
    </row>
    <row r="492" spans="10:12">
      <c r="J492" s="34">
        <f>(D492*Komponen!$C$10+E492*Komponen!$C$11+F492*Komponen!$C$12+G492*Komponen!$C$13+H492*Komponen!$C$14+I492*Komponen!$C$15)/100</f>
        <v>0</v>
      </c>
      <c r="K492" s="34" t="str">
        <f t="shared" si="8"/>
        <v>E</v>
      </c>
      <c r="L492" s="34">
        <f>VLOOKUP(K492,'Skala Nilai'!E:F,2)</f>
        <v>0</v>
      </c>
    </row>
    <row r="493" spans="10:12">
      <c r="J493" s="34">
        <f>(D493*Komponen!$C$10+E493*Komponen!$C$11+F493*Komponen!$C$12+G493*Komponen!$C$13+H493*Komponen!$C$14+I493*Komponen!$C$15)/100</f>
        <v>0</v>
      </c>
      <c r="K493" s="34" t="str">
        <f t="shared" si="8"/>
        <v>E</v>
      </c>
      <c r="L493" s="34">
        <f>VLOOKUP(K493,'Skala Nilai'!E:F,2)</f>
        <v>0</v>
      </c>
    </row>
    <row r="494" spans="10:12">
      <c r="J494" s="34">
        <f>(D494*Komponen!$C$10+E494*Komponen!$C$11+F494*Komponen!$C$12+G494*Komponen!$C$13+H494*Komponen!$C$14+I494*Komponen!$C$15)/100</f>
        <v>0</v>
      </c>
      <c r="K494" s="34" t="str">
        <f t="shared" si="8"/>
        <v>E</v>
      </c>
      <c r="L494" s="34">
        <f>VLOOKUP(K494,'Skala Nilai'!E:F,2)</f>
        <v>0</v>
      </c>
    </row>
    <row r="495" spans="10:12">
      <c r="J495" s="34">
        <f>(D495*Komponen!$C$10+E495*Komponen!$C$11+F495*Komponen!$C$12+G495*Komponen!$C$13+H495*Komponen!$C$14+I495*Komponen!$C$15)/100</f>
        <v>0</v>
      </c>
      <c r="K495" s="34" t="str">
        <f t="shared" si="8"/>
        <v>E</v>
      </c>
      <c r="L495" s="34">
        <f>VLOOKUP(K495,'Skala Nilai'!E:F,2)</f>
        <v>0</v>
      </c>
    </row>
    <row r="496" spans="10:12">
      <c r="J496" s="34">
        <f>(D496*Komponen!$C$10+E496*Komponen!$C$11+F496*Komponen!$C$12+G496*Komponen!$C$13+H496*Komponen!$C$14+I496*Komponen!$C$15)/100</f>
        <v>0</v>
      </c>
      <c r="K496" s="34" t="str">
        <f t="shared" si="8"/>
        <v>E</v>
      </c>
      <c r="L496" s="34">
        <f>VLOOKUP(K496,'Skala Nilai'!E:F,2)</f>
        <v>0</v>
      </c>
    </row>
    <row r="497" spans="10:12">
      <c r="J497" s="34">
        <f>(D497*Komponen!$C$10+E497*Komponen!$C$11+F497*Komponen!$C$12+G497*Komponen!$C$13+H497*Komponen!$C$14+I497*Komponen!$C$15)/100</f>
        <v>0</v>
      </c>
      <c r="K497" s="34" t="str">
        <f t="shared" si="8"/>
        <v>E</v>
      </c>
      <c r="L497" s="34">
        <f>VLOOKUP(K497,'Skala Nilai'!E:F,2)</f>
        <v>0</v>
      </c>
    </row>
    <row r="498" spans="10:12">
      <c r="J498" s="34">
        <f>(D498*Komponen!$C$10+E498*Komponen!$C$11+F498*Komponen!$C$12+G498*Komponen!$C$13+H498*Komponen!$C$14+I498*Komponen!$C$15)/100</f>
        <v>0</v>
      </c>
      <c r="K498" s="34" t="str">
        <f t="shared" si="8"/>
        <v>E</v>
      </c>
      <c r="L498" s="34">
        <f>VLOOKUP(K498,'Skala Nilai'!E:F,2)</f>
        <v>0</v>
      </c>
    </row>
    <row r="499" spans="10:12">
      <c r="J499" s="34">
        <f>(D499*Komponen!$C$10+E499*Komponen!$C$11+F499*Komponen!$C$12+G499*Komponen!$C$13+H499*Komponen!$C$14+I499*Komponen!$C$15)/100</f>
        <v>0</v>
      </c>
      <c r="K499" s="34" t="str">
        <f t="shared" si="8"/>
        <v>E</v>
      </c>
      <c r="L499" s="34">
        <f>VLOOKUP(K499,'Skala Nilai'!E:F,2)</f>
        <v>0</v>
      </c>
    </row>
    <row r="500" spans="10:12">
      <c r="J500" s="34">
        <f>(D500*Komponen!$C$10+E500*Komponen!$C$11+F500*Komponen!$C$12+G500*Komponen!$C$13+H500*Komponen!$C$14+I500*Komponen!$C$15)/100</f>
        <v>0</v>
      </c>
      <c r="K500" s="34" t="str">
        <f t="shared" si="8"/>
        <v>E</v>
      </c>
      <c r="L500" s="34">
        <f>VLOOKUP(K500,'Skala Nilai'!E:F,2)</f>
        <v>0</v>
      </c>
    </row>
  </sheetData>
  <sheetProtection sheet="1" objects="1" scenarios="1" insertRows="0" deleteRows="0" sort="0" autoFilter="0" pivotTables="0"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G15"/>
  <sheetViews>
    <sheetView topLeftCell="A4" workbookViewId="0">
      <selection activeCell="G5" sqref="G5"/>
    </sheetView>
  </sheetViews>
  <sheetFormatPr defaultRowHeight="15"/>
  <cols>
    <col min="1" max="1" width="4.7109375" customWidth="1"/>
    <col min="2" max="2" width="3.42578125" bestFit="1" customWidth="1"/>
    <col min="3" max="3" width="11.85546875" customWidth="1"/>
    <col min="4" max="4" width="13" customWidth="1"/>
    <col min="5" max="5" width="12.42578125" bestFit="1" customWidth="1"/>
    <col min="6" max="6" width="12.5703125" bestFit="1" customWidth="1"/>
    <col min="7" max="7" width="43.42578125" bestFit="1" customWidth="1"/>
  </cols>
  <sheetData>
    <row r="1" spans="2:7" s="16" customFormat="1" ht="23.25">
      <c r="B1" s="39" t="s">
        <v>37</v>
      </c>
      <c r="C1" s="39"/>
      <c r="D1" s="39"/>
      <c r="E1" s="39"/>
      <c r="F1" s="39"/>
      <c r="G1" s="39"/>
    </row>
    <row r="2" spans="2:7" s="16" customFormat="1"/>
    <row r="3" spans="2:7" s="16" customFormat="1">
      <c r="B3" s="40" t="s">
        <v>38</v>
      </c>
      <c r="C3" s="40" t="s">
        <v>39</v>
      </c>
      <c r="D3" s="40"/>
      <c r="E3" s="40" t="s">
        <v>40</v>
      </c>
      <c r="F3" s="40" t="s">
        <v>41</v>
      </c>
      <c r="G3" s="40" t="s">
        <v>42</v>
      </c>
    </row>
    <row r="4" spans="2:7" s="16" customFormat="1">
      <c r="B4" s="40"/>
      <c r="C4" s="17" t="s">
        <v>43</v>
      </c>
      <c r="D4" s="17" t="s">
        <v>44</v>
      </c>
      <c r="E4" s="40"/>
      <c r="F4" s="40"/>
      <c r="G4" s="40"/>
    </row>
    <row r="5" spans="2:7" s="16" customFormat="1">
      <c r="B5" s="18">
        <v>1</v>
      </c>
      <c r="C5" s="19">
        <v>80</v>
      </c>
      <c r="D5" s="19">
        <v>100</v>
      </c>
      <c r="E5" s="20" t="s">
        <v>45</v>
      </c>
      <c r="F5" s="19">
        <v>4</v>
      </c>
      <c r="G5" s="21" t="s">
        <v>46</v>
      </c>
    </row>
    <row r="6" spans="2:7" s="16" customFormat="1">
      <c r="B6" s="18">
        <v>2</v>
      </c>
      <c r="C6" s="19">
        <v>75</v>
      </c>
      <c r="D6" s="19">
        <v>79.989999999999995</v>
      </c>
      <c r="E6" s="20" t="s">
        <v>47</v>
      </c>
      <c r="F6" s="19">
        <v>3.7</v>
      </c>
      <c r="G6" s="21" t="s">
        <v>48</v>
      </c>
    </row>
    <row r="7" spans="2:7" s="16" customFormat="1">
      <c r="B7" s="18">
        <v>3</v>
      </c>
      <c r="C7" s="19">
        <v>70</v>
      </c>
      <c r="D7" s="19">
        <v>74.989999999999995</v>
      </c>
      <c r="E7" s="20" t="s">
        <v>49</v>
      </c>
      <c r="F7" s="19">
        <v>3.3</v>
      </c>
      <c r="G7" s="21" t="s">
        <v>50</v>
      </c>
    </row>
    <row r="8" spans="2:7" s="16" customFormat="1">
      <c r="B8" s="18">
        <v>4</v>
      </c>
      <c r="C8" s="19">
        <v>65</v>
      </c>
      <c r="D8" s="19">
        <v>69.989999999999995</v>
      </c>
      <c r="E8" s="20" t="s">
        <v>51</v>
      </c>
      <c r="F8" s="19">
        <v>3</v>
      </c>
      <c r="G8" s="21" t="s">
        <v>52</v>
      </c>
    </row>
    <row r="9" spans="2:7" s="16" customFormat="1">
      <c r="B9" s="18">
        <v>5</v>
      </c>
      <c r="C9" s="19">
        <v>60</v>
      </c>
      <c r="D9" s="19">
        <v>64.989999999999995</v>
      </c>
      <c r="E9" s="20" t="s">
        <v>53</v>
      </c>
      <c r="F9" s="19">
        <v>2.7</v>
      </c>
      <c r="G9" s="21" t="s">
        <v>54</v>
      </c>
    </row>
    <row r="10" spans="2:7" s="16" customFormat="1">
      <c r="B10" s="18">
        <v>6</v>
      </c>
      <c r="C10" s="19">
        <v>55</v>
      </c>
      <c r="D10" s="19">
        <v>59.99</v>
      </c>
      <c r="E10" s="20" t="s">
        <v>34</v>
      </c>
      <c r="F10" s="19">
        <v>2.5</v>
      </c>
      <c r="G10" s="21" t="s">
        <v>55</v>
      </c>
    </row>
    <row r="11" spans="2:7" s="16" customFormat="1">
      <c r="B11" s="18">
        <v>7</v>
      </c>
      <c r="C11" s="19">
        <v>50</v>
      </c>
      <c r="D11" s="19">
        <v>54.99</v>
      </c>
      <c r="E11" s="20" t="s">
        <v>56</v>
      </c>
      <c r="F11" s="19">
        <v>2</v>
      </c>
      <c r="G11" s="21" t="s">
        <v>57</v>
      </c>
    </row>
    <row r="12" spans="2:7" s="16" customFormat="1">
      <c r="B12" s="18">
        <v>8</v>
      </c>
      <c r="C12" s="19">
        <v>25</v>
      </c>
      <c r="D12" s="19">
        <v>49.99</v>
      </c>
      <c r="E12" s="20" t="s">
        <v>58</v>
      </c>
      <c r="F12" s="19">
        <v>1</v>
      </c>
      <c r="G12" s="21" t="s">
        <v>59</v>
      </c>
    </row>
    <row r="13" spans="2:7" s="16" customFormat="1">
      <c r="B13" s="18">
        <v>9</v>
      </c>
      <c r="C13" s="19">
        <v>0.01</v>
      </c>
      <c r="D13" s="19">
        <v>24.99</v>
      </c>
      <c r="E13" s="20" t="s">
        <v>60</v>
      </c>
      <c r="F13" s="19">
        <v>0</v>
      </c>
      <c r="G13" s="21" t="s">
        <v>61</v>
      </c>
    </row>
    <row r="14" spans="2:7" s="16" customFormat="1">
      <c r="B14" s="18">
        <v>10</v>
      </c>
      <c r="C14" s="19">
        <v>0</v>
      </c>
      <c r="D14" s="19">
        <v>0</v>
      </c>
      <c r="E14" s="20" t="s">
        <v>62</v>
      </c>
      <c r="F14" s="19">
        <v>0</v>
      </c>
      <c r="G14" s="21" t="s">
        <v>63</v>
      </c>
    </row>
    <row r="15" spans="2:7" s="16" customFormat="1">
      <c r="B15" s="18">
        <v>11</v>
      </c>
      <c r="C15" s="19">
        <v>0</v>
      </c>
      <c r="D15" s="19">
        <v>0</v>
      </c>
      <c r="E15" s="20" t="s">
        <v>64</v>
      </c>
      <c r="F15" s="19">
        <v>0</v>
      </c>
      <c r="G15" s="21" t="s">
        <v>65</v>
      </c>
    </row>
  </sheetData>
  <sheetProtection sheet="1" objects="1" scenarios="1" formatCells="0" insertColumns="0" insertRows="0" deleteColumns="0" deleteRows="0" selectLockedCells="1" sort="0" autoFilter="0" pivotTables="0"/>
  <mergeCells count="6">
    <mergeCell ref="B1:G1"/>
    <mergeCell ref="B3:B4"/>
    <mergeCell ref="C3:D3"/>
    <mergeCell ref="E3:E4"/>
    <mergeCell ref="F3:F4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Komponen</vt:lpstr>
      <vt:lpstr>Nilai Akhir</vt:lpstr>
      <vt:lpstr>Skala Nilai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Ramli Abdul Ghani</dc:creator>
  <cp:lastModifiedBy>Windows 7</cp:lastModifiedBy>
  <dcterms:created xsi:type="dcterms:W3CDTF">2024-06-02T05:37:30Z</dcterms:created>
  <dcterms:modified xsi:type="dcterms:W3CDTF">2025-01-25T03:32:31Z</dcterms:modified>
</cp:coreProperties>
</file>