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D:\FIK UMMAT\Mata Kuliah\1. TEORI\FARMAKOTERAPI 2\NILAI\2024-2025\"/>
    </mc:Choice>
  </mc:AlternateContent>
  <xr:revisionPtr revIDLastSave="0" documentId="13_ncr:1_{816AA0E2-968A-4BB2-93F1-85EB66741119}" xr6:coauthVersionLast="47" xr6:coauthVersionMax="47" xr10:uidLastSave="{00000000-0000-0000-0000-000000000000}"/>
  <bookViews>
    <workbookView xWindow="-110" yWindow="-110" windowWidth="19420" windowHeight="10420" firstSheet="2" activeTab="3"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N30" i="4" l="1"/>
  <c r="M30" i="4"/>
  <c r="N29" i="4"/>
  <c r="M29" i="4"/>
  <c r="N28" i="4"/>
  <c r="M28" i="4"/>
  <c r="N27" i="4"/>
  <c r="M27" i="4"/>
  <c r="N26" i="4"/>
  <c r="M26" i="4"/>
  <c r="N25" i="4"/>
  <c r="M25" i="4"/>
  <c r="N24" i="4"/>
  <c r="M24" i="4"/>
  <c r="N23" i="4"/>
  <c r="M23" i="4"/>
  <c r="N22" i="4"/>
  <c r="M22" i="4"/>
  <c r="N21" i="4"/>
  <c r="M21" i="4"/>
  <c r="N20" i="4"/>
  <c r="M20" i="4"/>
  <c r="N19" i="4"/>
  <c r="M19" i="4"/>
  <c r="N18" i="4"/>
  <c r="M18" i="4"/>
  <c r="N17" i="4"/>
  <c r="M17" i="4"/>
  <c r="N16" i="4"/>
  <c r="M16" i="4"/>
  <c r="N15" i="4"/>
  <c r="M15" i="4"/>
  <c r="N14" i="4"/>
  <c r="M14" i="4"/>
  <c r="N13" i="4"/>
  <c r="M13" i="4"/>
  <c r="N12" i="4"/>
  <c r="M12" i="4"/>
  <c r="N11" i="4"/>
  <c r="M11" i="4"/>
  <c r="N10" i="4"/>
  <c r="M10" i="4"/>
  <c r="N9" i="4"/>
  <c r="M9" i="4"/>
  <c r="N8" i="4"/>
  <c r="M8" i="4"/>
  <c r="N7" i="4"/>
  <c r="M7" i="4"/>
  <c r="N6" i="4"/>
  <c r="M6" i="4"/>
  <c r="N5" i="4"/>
  <c r="M5" i="4"/>
  <c r="C16" i="3"/>
</calcChain>
</file>

<file path=xl/sharedStrings.xml><?xml version="1.0" encoding="utf-8"?>
<sst xmlns="http://schemas.openxmlformats.org/spreadsheetml/2006/main" count="237" uniqueCount="151">
  <si>
    <t>KODE MK</t>
  </si>
  <si>
    <t>E1C2A40S</t>
  </si>
  <si>
    <t>NAMA MK</t>
  </si>
  <si>
    <t>FARMAKOTERAPI II</t>
  </si>
  <si>
    <t>NAMA KELAS</t>
  </si>
  <si>
    <t>5E</t>
  </si>
  <si>
    <t>Program Studi</t>
  </si>
  <si>
    <t>S1 FARMASI</t>
  </si>
  <si>
    <t>Fakultas</t>
  </si>
  <si>
    <t>ILMU KESEHATAN</t>
  </si>
  <si>
    <t>Semester</t>
  </si>
  <si>
    <t>Nama Dosen</t>
  </si>
  <si>
    <t>ANNA PRADININGSIH, M.Sc.,apt</t>
  </si>
  <si>
    <t>Pertemuan</t>
  </si>
  <si>
    <t>Materi Indonesia</t>
  </si>
  <si>
    <t>Materi Inggris</t>
  </si>
  <si>
    <t>id_kelas_dosen</t>
  </si>
  <si>
    <t>Konsep farmakoterapi pada sistem pernapasan: Patofisiologi dan penatalaksanaan terapi Asma, Patofisiologis dan penatalaksanaan terapi Chronic Obstructive Pulmonary Disease, Patofisiologis dan penatalaksanaan terapi Cough and Cold</t>
  </si>
  <si>
    <t>The concept of pharmacotherapy in the respiratory system: Pathophysiology and management of asthma therapy, Pathophysiology and management of Chronic Obstructive Pulmonary Disease therapy, Pathophysiology and management of Cough and Cold therapy</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</si>
  <si>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</si>
  <si>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</si>
  <si>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</si>
  <si>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</si>
  <si>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</si>
  <si>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</si>
  <si>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</si>
  <si>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</si>
  <si>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</si>
  <si>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</si>
  <si>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</si>
  <si>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</si>
  <si>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</si>
  <si>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</si>
  <si>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</si>
  <si>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</si>
  <si>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</si>
  <si>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</si>
  <si>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</si>
  <si>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</si>
  <si>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</si>
  <si>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</si>
  <si>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</si>
  <si>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</si>
  <si>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</si>
  <si>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</si>
  <si>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</si>
  <si>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</si>
  <si>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</si>
  <si>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</si>
  <si>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</si>
  <si>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</si>
  <si>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</si>
  <si>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</si>
  <si>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</si>
  <si>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</si>
  <si>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</si>
  <si>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</si>
  <si>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</si>
  <si>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</si>
  <si>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</si>
  <si>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</si>
  <si>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</si>
  <si>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</si>
  <si>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</si>
  <si>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</si>
  <si>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</si>
  <si>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</si>
  <si>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FARMAKOTERAPI II (E1C2A40S)</t>
  </si>
  <si>
    <t>NIM</t>
  </si>
  <si>
    <t>Nama Mahasiswa</t>
  </si>
  <si>
    <t>idkrs</t>
  </si>
  <si>
    <t>Kode Matkul</t>
  </si>
  <si>
    <t>Nama Matkul</t>
  </si>
  <si>
    <t>UTS</t>
  </si>
  <si>
    <t>UAS</t>
  </si>
  <si>
    <t>Nilai Akhir</t>
  </si>
  <si>
    <t>Nilai Huruf</t>
  </si>
  <si>
    <t>2021E1C091</t>
  </si>
  <si>
    <t>YULIA KURNIAWATIEN</t>
  </si>
  <si>
    <t>2022E1C107</t>
  </si>
  <si>
    <t>RAFLI ADAM PRAYITNA</t>
  </si>
  <si>
    <t>2022E1C108</t>
  </si>
  <si>
    <t>RAHETI OKTAVIANI</t>
  </si>
  <si>
    <t>2022E1C109</t>
  </si>
  <si>
    <t>RANI ADINDA</t>
  </si>
  <si>
    <t>2022E1C110</t>
  </si>
  <si>
    <t>RAODATUL JANNAH</t>
  </si>
  <si>
    <t>2022E1C111</t>
  </si>
  <si>
    <t>RATNASARI</t>
  </si>
  <si>
    <t>2022E1C112</t>
  </si>
  <si>
    <t>RAYYAN AFIKA ZAHARANI</t>
  </si>
  <si>
    <t>2022E1C113</t>
  </si>
  <si>
    <t>RENDY ALYA PRAJA</t>
  </si>
  <si>
    <t>2022E1C114</t>
  </si>
  <si>
    <t>RENI NADIA</t>
  </si>
  <si>
    <t>2022E1C115</t>
  </si>
  <si>
    <t>RERY ANGGRIANI</t>
  </si>
  <si>
    <t>2022E1C116</t>
  </si>
  <si>
    <t>RIFQI ANISSAUQI</t>
  </si>
  <si>
    <t>2022E1C117</t>
  </si>
  <si>
    <t>RILI APRILIA TUNNISA</t>
  </si>
  <si>
    <t>2022E1C119</t>
  </si>
  <si>
    <t>RITA DWI ARIYANTIKA</t>
  </si>
  <si>
    <t>2022E1C120</t>
  </si>
  <si>
    <t>RITA MIA GINA</t>
  </si>
  <si>
    <t>2022E1C122</t>
  </si>
  <si>
    <t>ROZALI BAYU SUGARDA</t>
  </si>
  <si>
    <t>2022E1C123</t>
  </si>
  <si>
    <t>SAGITA ASMARANI PUTRI</t>
  </si>
  <si>
    <t>2022E1C125</t>
  </si>
  <si>
    <t>SALSABILA AURA PUTRI</t>
  </si>
  <si>
    <t>2022E1C126</t>
  </si>
  <si>
    <t>SAYIDATI IRMA SAFITRI</t>
  </si>
  <si>
    <t>2022E1C127</t>
  </si>
  <si>
    <t>SEPTIA DIAN NURCAHYA</t>
  </si>
  <si>
    <t>2022E1C129</t>
  </si>
  <si>
    <t>SITI ANIDATUZZAEN</t>
  </si>
  <si>
    <t>2022E1C160</t>
  </si>
  <si>
    <t>PUTRI DELAYUNIA</t>
  </si>
  <si>
    <t>2022E1C161</t>
  </si>
  <si>
    <t>RADEN MAS TUBAGUS MUHAMMAD NASHIRUDIN</t>
  </si>
  <si>
    <t>2022E1C162</t>
  </si>
  <si>
    <t>RASTI LESTARI</t>
  </si>
  <si>
    <t>2022E1C163</t>
  </si>
  <si>
    <t>RINDI ANDIKA</t>
  </si>
  <si>
    <t>2022E1C178</t>
  </si>
  <si>
    <t>SARI SYA'BANI</t>
  </si>
  <si>
    <t>2022E1C183</t>
  </si>
  <si>
    <t>PURNAMA SUPYAN ASSAURI</t>
  </si>
  <si>
    <t xml:space="preserve">Implementasi konsep farmakoterapi pada sistem pernapasan: Identifikasi masalah dan mencari terapi yang tepat berdasarkan informasi yang berkaitan dengan terapi Asma, Identifikasi masalah dan mencari terapi yang tepat berdasarkan informasi yang berkaitan dengan terapi COPD, Identifikasi masalah dan mencari terapi yang tepat berdasarkan informasi yang berkaitan dengan terapi cough and cold </t>
  </si>
  <si>
    <t>Implementation of pharmacotherapy concepts in the respiratory system: Identifying problems and finding appropriate therapies based on information related to asthma therapy, Identify the problem and find the appropriate therapy based on information related to COPD therapy. Identify the problem and find the appropriate therapy based on information related to cough and cold therapy.</t>
  </si>
  <si>
    <t>Konsep farmakoterapi pada sistem kardiovaskular: Patofisiologi dan penatalaksanaan terapi Hipertensi, Patofisiologi dan penatalaksanaan terapi Acute Coronary Syndrome, Patofisiologi dan penatalaksanaan terapi Hiperlipidemia, Patofisiologi dan penatalaksanaan terapi Ischemic Heart Disease-Angina, Patofisiologi dan penatalaksanaan terapi Stroke Ishemik-Transient Ischemic Attack</t>
  </si>
  <si>
    <t>The concept of pharmacotherapy in the cardiovascular system: Pathophysiology and management of Hypertension therapy, Pathophysiology and management of Acute Coronary Syndrome therapy, Pathophysiology and management of Hyperlipidemia therapy, Pathophysiology and management of Ischemic Heart Disease-Angina therapy, Pathophysiology and management of Ischemic Stroke-Transient Ischemic Attack therapy.</t>
  </si>
  <si>
    <t>Ujian Tengah Semester</t>
  </si>
  <si>
    <t>Midterm Exam</t>
  </si>
  <si>
    <t xml:space="preserve">Implementasi konsep farmakoterapi pada sistem pernapasan: Identifikasi masalah dan mencari terapi yang tepat berdasarkan informasi yang berkaitan dengan terapi Hipertensi. Identifikasi masalah dan mencari terapi yang tepat berdasarkan informasi yang berkaitan dengan terapi Acute Coronary Syndrome. Identifikasi masalah dan mencari terapi yang tepat berdasarkan informasi yang berkaitan dengan terapi Hiperlipidemia. Identifikasi masalah dan mencari terapi yang tepat berdasarkan informasi yang berkaitan dengan terapi Ischemic Heart Disease-Angina. Identifikasi masalah dan mencari terapi yang tepat berdasarkan informasi yang berkaitan dengan terapi Stroke Ishemik-Transient Ischemic Attack </t>
  </si>
  <si>
    <t>Implementation of pharmacotherapy concepts in the respiratory system: Identifying problems and finding the appropriate therapy based on information related to Hypertension therapy. Identify the problem and find the appropriate therapy based on information related to the treatment of Acute Coronary Syndrome. Identify the problem and find the appropriate therapy based on information related to Hyperlipidemia therapy. Identify the problem and find the appropriate therapy based on information related to the therapy for Ischemic Heart Disease-Angina. Identify the problem and find the appropriate therapy based on information related to the therapy for Ischemic Stroke-Transient Ischemic Attack.</t>
  </si>
  <si>
    <t>Konsep farmakoterapi pada sistem kardiovaskular: Patofisiologi dan penatalaksanaan terapi Acute Renal Failure. Patofisiologi dan penatalaksanaan terapi Chronic Kidney Disease. Patofisiologi dan penatalaksanaan terapi Drug Enhance Renal Disease. Patofisiologi dan penatalaksanaan terapi Benign Prostate Hypertrhopy (BPH)</t>
  </si>
  <si>
    <t>The concept of pharmacotherapy in the cardiovascular system: Pathophysiology and management of therapy for Acute Renal Failure. Pathophysiology and management of Chronic Kidney Disease therapy. Pathophysiology and management of therapy for Drug-Enhanced Renal Disease. Pathophysiology and management of therapy for Benign Prostate Hyperplasia (BPH)</t>
  </si>
  <si>
    <t>Implementasi konsep farmakoterapi pada sistem pernapasan: Identifikasi masalah dan mencari terapi yang tepat berdasarkan informasi yang berkaitan dengan terapi Acute Renal Failure. Identifikasi masalah dan mencari terapi yang tepat berdasarkan informasi yang berkaitan dengan terapi Chronic Kidney Disease. Identifikasi masalah dan mencari terapi yang tepat berdasarkan informasi yang berkaitan dengan terapi Drug Enhance Renal Disease. Identifikasi masalah dan mencari terapi yang tepat berdasarkan informasi yang berkaitan dengan terapi Benign Prostate Hypertrhopy (BPH)</t>
  </si>
  <si>
    <t>Implementation of the pharmacotherapy concept in the respiratory system: Identify the problem and find the appropriate therapy based on information related to the therapy for Acute Renal Failure. Identify the problem and find the appropriate therapy based on information related to the therapy for Chronic Kidney Disease. Identify the problem and find the appropriate therapy based on information related to the therapy for Drug Enhanced Renal Disease. Identify the problem and find the appropriate therapy based on information related to the therapy for Benign Prostate Hypertrhopy (BPH).</t>
  </si>
  <si>
    <t>Evaluasi dan penyelesaian masalah terkait kasus-kasus simulasi yang diberikan: Evaluasi terkait dengan kasus-kasus yang berhubungan dengan terapi obat pada gangguan pernapasan, kardiovaskular, sistem renal, dan saluran kemih. Penyelesaian masalah terkait dengan kasus-kasus yang berhubungan dengan terapi obat pada pernapasan, kardiovaskular, sistem renal, dan saluran kemih</t>
  </si>
  <si>
    <t>Evaluation and problem-solving related to the given simulation cases: Evaluation related to cases involving drug therapy for respiratory, cardiovascular, renal, and urinary tract disorders. Problem-solving related to cases involving drug therapy for respiratory, cardiovascular, renal, and urinary tract systems.</t>
  </si>
  <si>
    <t>Ujian Akhir Semester</t>
  </si>
  <si>
    <t>Final Semester Exam</t>
  </si>
  <si>
    <t>Pengerjaan Studi Kasus tentang Materi Gangguan pada Sistem Pernapasan dan Kardiovaskular</t>
  </si>
  <si>
    <t>Working on a Case Study about Disorders of the Respiratory and Cardiovascular Systems</t>
  </si>
  <si>
    <t>Mid-term examination</t>
  </si>
  <si>
    <t>Final test</t>
  </si>
  <si>
    <t>Keaktifan mahasiwa dikelas pada saat diskusi</t>
  </si>
  <si>
    <t>Student activity in class during discussions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</si>
</sst>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0" workbookViewId="0">
      <selection activeCell="B15" sqref="B1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17</v>
      </c>
      <c r="C10" s="3" t="s">
        <v>18</v>
      </c>
      <c r="D10">
        <v>1234580947</v>
      </c>
    </row>
    <row r="11" spans="1:4" x14ac:dyDescent="0.35">
      <c r="A11">
        <v>2</v>
      </c>
      <c r="B11" s="3" t="s">
        <v>17</v>
      </c>
      <c r="C11" s="3" t="s">
        <v>18</v>
      </c>
      <c r="D11">
        <v>1234580947</v>
      </c>
    </row>
    <row r="12" spans="1:4" x14ac:dyDescent="0.35">
      <c r="A12">
        <v>3</v>
      </c>
      <c r="B12" s="3" t="s">
        <v>129</v>
      </c>
      <c r="C12" s="3" t="s">
        <v>130</v>
      </c>
      <c r="D12">
        <v>1234580947</v>
      </c>
    </row>
    <row r="13" spans="1:4" x14ac:dyDescent="0.35">
      <c r="A13">
        <v>4</v>
      </c>
      <c r="B13" s="3" t="s">
        <v>129</v>
      </c>
      <c r="C13" s="3" t="s">
        <v>130</v>
      </c>
      <c r="D13">
        <v>1234580947</v>
      </c>
    </row>
    <row r="14" spans="1:4" x14ac:dyDescent="0.35">
      <c r="A14">
        <v>5</v>
      </c>
      <c r="B14" s="3" t="s">
        <v>131</v>
      </c>
      <c r="C14" s="3" t="s">
        <v>132</v>
      </c>
      <c r="D14">
        <v>1234580947</v>
      </c>
    </row>
    <row r="15" spans="1:4" x14ac:dyDescent="0.35">
      <c r="A15">
        <v>6</v>
      </c>
      <c r="B15" s="3" t="s">
        <v>131</v>
      </c>
      <c r="C15" s="3" t="s">
        <v>132</v>
      </c>
      <c r="D15">
        <v>1234580947</v>
      </c>
    </row>
    <row r="16" spans="1:4" x14ac:dyDescent="0.35">
      <c r="A16">
        <v>7</v>
      </c>
      <c r="B16" s="3" t="s">
        <v>131</v>
      </c>
      <c r="C16" s="3" t="s">
        <v>132</v>
      </c>
      <c r="D16">
        <v>1234580947</v>
      </c>
    </row>
    <row r="17" spans="1:4" x14ac:dyDescent="0.35">
      <c r="A17">
        <v>8</v>
      </c>
      <c r="B17" s="3" t="s">
        <v>133</v>
      </c>
      <c r="C17" s="3" t="s">
        <v>134</v>
      </c>
      <c r="D17">
        <v>1234580947</v>
      </c>
    </row>
    <row r="18" spans="1:4" x14ac:dyDescent="0.35">
      <c r="A18">
        <v>9</v>
      </c>
      <c r="B18" s="3" t="s">
        <v>135</v>
      </c>
      <c r="C18" s="3" t="s">
        <v>136</v>
      </c>
      <c r="D18">
        <v>1234580947</v>
      </c>
    </row>
    <row r="19" spans="1:4" x14ac:dyDescent="0.35">
      <c r="A19">
        <v>10</v>
      </c>
      <c r="B19" s="3" t="s">
        <v>135</v>
      </c>
      <c r="C19" s="3" t="s">
        <v>136</v>
      </c>
      <c r="D19">
        <v>1234580947</v>
      </c>
    </row>
    <row r="20" spans="1:4" x14ac:dyDescent="0.35">
      <c r="A20">
        <v>11</v>
      </c>
      <c r="B20" s="3" t="s">
        <v>137</v>
      </c>
      <c r="C20" s="3" t="s">
        <v>138</v>
      </c>
      <c r="D20">
        <v>1234580947</v>
      </c>
    </row>
    <row r="21" spans="1:4" x14ac:dyDescent="0.35">
      <c r="A21">
        <v>12</v>
      </c>
      <c r="B21" s="3" t="s">
        <v>137</v>
      </c>
      <c r="C21" s="3" t="s">
        <v>138</v>
      </c>
      <c r="D21">
        <v>1234580947</v>
      </c>
    </row>
    <row r="22" spans="1:4" x14ac:dyDescent="0.35">
      <c r="A22">
        <v>13</v>
      </c>
      <c r="B22" s="3" t="s">
        <v>139</v>
      </c>
      <c r="C22" s="3" t="s">
        <v>140</v>
      </c>
      <c r="D22">
        <v>1234580947</v>
      </c>
    </row>
    <row r="23" spans="1:4" x14ac:dyDescent="0.35">
      <c r="A23">
        <v>14</v>
      </c>
      <c r="B23" s="3" t="s">
        <v>139</v>
      </c>
      <c r="C23" s="3" t="s">
        <v>140</v>
      </c>
      <c r="D23">
        <v>1234580947</v>
      </c>
    </row>
    <row r="24" spans="1:4" x14ac:dyDescent="0.35">
      <c r="A24">
        <v>15</v>
      </c>
      <c r="B24" s="3" t="s">
        <v>141</v>
      </c>
      <c r="C24" s="3" t="s">
        <v>142</v>
      </c>
      <c r="D24">
        <v>1234580947</v>
      </c>
    </row>
    <row r="25" spans="1:4" x14ac:dyDescent="0.35">
      <c r="A25">
        <v>16</v>
      </c>
      <c r="B25" s="3" t="s">
        <v>143</v>
      </c>
      <c r="C25" s="3" t="s">
        <v>144</v>
      </c>
      <c r="D25">
        <v>1234580947</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19</v>
      </c>
      <c r="C1" s="4"/>
      <c r="D1" s="4"/>
    </row>
    <row r="3" spans="1:4" x14ac:dyDescent="0.35">
      <c r="A3" s="4" t="s">
        <v>20</v>
      </c>
      <c r="B3" s="11" t="s">
        <v>21</v>
      </c>
      <c r="C3" s="11"/>
      <c r="D3" s="5" t="s">
        <v>22</v>
      </c>
    </row>
    <row r="4" spans="1:4" x14ac:dyDescent="0.35">
      <c r="A4" s="4"/>
      <c r="B4" s="5" t="s">
        <v>23</v>
      </c>
      <c r="C4" s="5" t="s">
        <v>24</v>
      </c>
      <c r="D4" s="5"/>
    </row>
    <row r="6" spans="1:4" x14ac:dyDescent="0.35">
      <c r="A6">
        <v>1</v>
      </c>
      <c r="B6" t="s">
        <v>25</v>
      </c>
      <c r="C6" t="s">
        <v>26</v>
      </c>
      <c r="D6" t="s">
        <v>27</v>
      </c>
    </row>
    <row r="7" spans="1:4" x14ac:dyDescent="0.35">
      <c r="A7">
        <v>2</v>
      </c>
      <c r="B7" t="s">
        <v>28</v>
      </c>
      <c r="C7" t="s">
        <v>29</v>
      </c>
      <c r="D7" t="s">
        <v>30</v>
      </c>
    </row>
    <row r="8" spans="1:4" x14ac:dyDescent="0.35">
      <c r="A8">
        <v>3</v>
      </c>
      <c r="B8" t="s">
        <v>31</v>
      </c>
      <c r="C8" t="s">
        <v>32</v>
      </c>
      <c r="D8" t="s">
        <v>33</v>
      </c>
    </row>
    <row r="9" spans="1:4" x14ac:dyDescent="0.35">
      <c r="A9">
        <v>4</v>
      </c>
      <c r="B9" t="s">
        <v>34</v>
      </c>
      <c r="C9" t="s">
        <v>35</v>
      </c>
      <c r="D9" t="s">
        <v>36</v>
      </c>
    </row>
    <row r="10" spans="1:4" x14ac:dyDescent="0.35">
      <c r="A10">
        <v>5</v>
      </c>
      <c r="B10" t="s">
        <v>37</v>
      </c>
      <c r="C10" t="s">
        <v>38</v>
      </c>
      <c r="D10" t="s">
        <v>39</v>
      </c>
    </row>
    <row r="11" spans="1:4" x14ac:dyDescent="0.35">
      <c r="A11">
        <v>6</v>
      </c>
      <c r="B11" t="s">
        <v>40</v>
      </c>
      <c r="C11" t="s">
        <v>41</v>
      </c>
      <c r="D11" t="s">
        <v>42</v>
      </c>
    </row>
    <row r="12" spans="1:4" x14ac:dyDescent="0.35">
      <c r="A12">
        <v>7</v>
      </c>
      <c r="B12" t="s">
        <v>43</v>
      </c>
      <c r="C12" t="s">
        <v>44</v>
      </c>
      <c r="D12" t="s">
        <v>45</v>
      </c>
    </row>
    <row r="13" spans="1:4" x14ac:dyDescent="0.35">
      <c r="A13">
        <v>8</v>
      </c>
      <c r="B13" t="s">
        <v>46</v>
      </c>
      <c r="C13" t="s">
        <v>47</v>
      </c>
      <c r="D13" t="s">
        <v>48</v>
      </c>
    </row>
    <row r="14" spans="1:4" x14ac:dyDescent="0.35">
      <c r="A14">
        <v>9</v>
      </c>
      <c r="B14" t="s">
        <v>49</v>
      </c>
      <c r="C14" t="s">
        <v>50</v>
      </c>
      <c r="D14" t="s">
        <v>51</v>
      </c>
    </row>
    <row r="15" spans="1:4" x14ac:dyDescent="0.35">
      <c r="A15">
        <v>10</v>
      </c>
      <c r="B15" t="s">
        <v>52</v>
      </c>
      <c r="C15" t="s">
        <v>53</v>
      </c>
      <c r="D15" t="s">
        <v>54</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opLeftCell="B1" workbookViewId="0">
      <selection activeCell="D18" sqref="D18"/>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55</v>
      </c>
      <c r="B9" s="8" t="s">
        <v>56</v>
      </c>
      <c r="C9" s="8" t="s">
        <v>57</v>
      </c>
      <c r="D9" s="5" t="s">
        <v>58</v>
      </c>
      <c r="E9" s="5" t="s">
        <v>59</v>
      </c>
      <c r="F9" s="8" t="s">
        <v>60</v>
      </c>
    </row>
    <row r="10" spans="1:6" x14ac:dyDescent="0.35">
      <c r="A10">
        <v>1</v>
      </c>
      <c r="B10" t="s">
        <v>61</v>
      </c>
      <c r="C10" s="9">
        <v>0.2</v>
      </c>
      <c r="D10" s="3" t="s">
        <v>149</v>
      </c>
      <c r="E10" s="3" t="s">
        <v>150</v>
      </c>
      <c r="F10">
        <v>1234580947</v>
      </c>
    </row>
    <row r="11" spans="1:6" x14ac:dyDescent="0.35">
      <c r="A11">
        <v>2</v>
      </c>
      <c r="B11" t="s">
        <v>62</v>
      </c>
      <c r="C11" s="9">
        <v>0</v>
      </c>
      <c r="D11" s="3"/>
      <c r="E11" s="3"/>
      <c r="F11">
        <v>1234580947</v>
      </c>
    </row>
    <row r="12" spans="1:6" x14ac:dyDescent="0.35">
      <c r="A12">
        <v>3</v>
      </c>
      <c r="B12" t="s">
        <v>63</v>
      </c>
      <c r="C12" s="9">
        <v>0</v>
      </c>
      <c r="D12" s="3"/>
      <c r="E12" s="3"/>
      <c r="F12">
        <v>1234580947</v>
      </c>
    </row>
    <row r="13" spans="1:6" x14ac:dyDescent="0.35">
      <c r="A13">
        <v>4</v>
      </c>
      <c r="B13" t="s">
        <v>64</v>
      </c>
      <c r="C13" s="9">
        <v>0.2</v>
      </c>
      <c r="D13" s="3" t="s">
        <v>145</v>
      </c>
      <c r="E13" s="3" t="s">
        <v>146</v>
      </c>
      <c r="F13">
        <v>1234580947</v>
      </c>
    </row>
    <row r="14" spans="1:6" x14ac:dyDescent="0.35">
      <c r="A14">
        <v>5</v>
      </c>
      <c r="B14" t="s">
        <v>65</v>
      </c>
      <c r="C14" s="9">
        <v>0.3</v>
      </c>
      <c r="D14" s="3" t="s">
        <v>133</v>
      </c>
      <c r="E14" s="3" t="s">
        <v>147</v>
      </c>
      <c r="F14">
        <v>1234580947</v>
      </c>
    </row>
    <row r="15" spans="1:6" x14ac:dyDescent="0.35">
      <c r="A15">
        <v>6</v>
      </c>
      <c r="B15" t="s">
        <v>66</v>
      </c>
      <c r="C15" s="9">
        <v>0.3</v>
      </c>
      <c r="D15" s="3" t="s">
        <v>143</v>
      </c>
      <c r="E15" s="3" t="s">
        <v>148</v>
      </c>
      <c r="F15">
        <v>1234580947</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
  <sheetViews>
    <sheetView tabSelected="1" topLeftCell="C13" zoomScale="90" zoomScaleNormal="90" workbookViewId="0">
      <selection activeCell="I17" sqref="I17"/>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67</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55</v>
      </c>
      <c r="B3" s="1" t="s">
        <v>68</v>
      </c>
      <c r="C3" s="1" t="s">
        <v>69</v>
      </c>
      <c r="D3" s="1" t="s">
        <v>70</v>
      </c>
      <c r="E3" s="1" t="s">
        <v>71</v>
      </c>
      <c r="F3" s="1" t="s">
        <v>72</v>
      </c>
      <c r="G3" s="1" t="s">
        <v>61</v>
      </c>
      <c r="H3" s="1" t="s">
        <v>62</v>
      </c>
      <c r="I3" s="1" t="s">
        <v>63</v>
      </c>
      <c r="J3" s="1" t="s">
        <v>64</v>
      </c>
      <c r="K3" s="1" t="s">
        <v>73</v>
      </c>
      <c r="L3" s="1" t="s">
        <v>74</v>
      </c>
      <c r="M3" s="1" t="s">
        <v>75</v>
      </c>
      <c r="N3" s="1" t="s">
        <v>76</v>
      </c>
    </row>
    <row r="4" spans="1:14" x14ac:dyDescent="0.35">
      <c r="G4" s="9"/>
      <c r="H4" s="9"/>
      <c r="I4" s="9"/>
      <c r="J4" s="9"/>
      <c r="K4" s="9"/>
      <c r="L4" s="9"/>
      <c r="M4" s="6"/>
    </row>
    <row r="5" spans="1:14" x14ac:dyDescent="0.35">
      <c r="A5">
        <v>1</v>
      </c>
      <c r="B5" t="s">
        <v>77</v>
      </c>
      <c r="C5" t="s">
        <v>78</v>
      </c>
      <c r="D5">
        <v>153815</v>
      </c>
      <c r="E5" t="s">
        <v>1</v>
      </c>
      <c r="F5" t="s">
        <v>3</v>
      </c>
      <c r="G5" s="3">
        <v>85</v>
      </c>
      <c r="H5" s="3"/>
      <c r="I5" s="3"/>
      <c r="J5" s="3">
        <v>78</v>
      </c>
      <c r="K5" s="3">
        <v>62.5</v>
      </c>
      <c r="L5" s="3">
        <v>90</v>
      </c>
      <c r="M5">
        <f>G5*Komponen!C10 + H5*Komponen!C11 + I5*Komponen!C12 + J5*Komponen!C13 + K5*Komponen!C14 + L5*Komponen!C15</f>
        <v>78.349999999999994</v>
      </c>
      <c r="N5" t="str">
        <f t="shared" ref="N5:N30" si="0">IF(AND(ISBLANK(G5), ISBLANK(H5), ISBLANK(I5), ISBLANK(J5), ISBLANK(K5), ISBLANK(L5)), "T", IF(M5&lt;=0.99, "T", IF(M5&lt;=24.99, "E", IF(M5&lt;=49.99, "D", IF(M5&lt;=54.99, "C", IF(M5&lt;=59.99, "C+", IF(M5&lt;=64.99, "B-", IF(M5&lt;=69.99, "B", IF(M5&lt;=74.99, "B+", IF(M5&lt;=79.99, "A-", IF(M5&lt;=100, "A")))))))))))</f>
        <v>A-</v>
      </c>
    </row>
    <row r="6" spans="1:14" x14ac:dyDescent="0.35">
      <c r="A6">
        <v>2</v>
      </c>
      <c r="B6" t="s">
        <v>79</v>
      </c>
      <c r="C6" t="s">
        <v>80</v>
      </c>
      <c r="D6">
        <v>154264</v>
      </c>
      <c r="E6" t="s">
        <v>1</v>
      </c>
      <c r="F6" t="s">
        <v>3</v>
      </c>
      <c r="G6" s="3">
        <v>90</v>
      </c>
      <c r="H6" s="3"/>
      <c r="I6" s="3"/>
      <c r="J6" s="3">
        <v>60</v>
      </c>
      <c r="K6" s="3">
        <v>67.5</v>
      </c>
      <c r="L6" s="3">
        <v>97</v>
      </c>
      <c r="M6">
        <f>G6*Komponen!C10 + H6*Komponen!C11 + I6*Komponen!C12 + J6*Komponen!C13 + K6*Komponen!C14 + L6*Komponen!C15</f>
        <v>79.349999999999994</v>
      </c>
      <c r="N6" t="str">
        <f t="shared" si="0"/>
        <v>A-</v>
      </c>
    </row>
    <row r="7" spans="1:14" x14ac:dyDescent="0.35">
      <c r="A7">
        <v>3</v>
      </c>
      <c r="B7" t="s">
        <v>81</v>
      </c>
      <c r="C7" t="s">
        <v>82</v>
      </c>
      <c r="D7">
        <v>153689</v>
      </c>
      <c r="E7" t="s">
        <v>1</v>
      </c>
      <c r="F7" t="s">
        <v>3</v>
      </c>
      <c r="G7" s="3">
        <v>90</v>
      </c>
      <c r="H7" s="3"/>
      <c r="I7" s="3"/>
      <c r="J7" s="3">
        <v>75</v>
      </c>
      <c r="K7" s="3">
        <v>60</v>
      </c>
      <c r="L7" s="3">
        <v>90</v>
      </c>
      <c r="M7">
        <f>G7*Komponen!C10 + H7*Komponen!C11 + I7*Komponen!C12 + J7*Komponen!C13 + K7*Komponen!C14 + L7*Komponen!C15</f>
        <v>78</v>
      </c>
      <c r="N7" t="str">
        <f t="shared" si="0"/>
        <v>A-</v>
      </c>
    </row>
    <row r="8" spans="1:14" x14ac:dyDescent="0.35">
      <c r="A8">
        <v>4</v>
      </c>
      <c r="B8" t="s">
        <v>83</v>
      </c>
      <c r="C8" t="s">
        <v>84</v>
      </c>
      <c r="D8">
        <v>153688</v>
      </c>
      <c r="E8" t="s">
        <v>1</v>
      </c>
      <c r="F8" t="s">
        <v>3</v>
      </c>
      <c r="G8" s="3">
        <v>90</v>
      </c>
      <c r="H8" s="3"/>
      <c r="I8" s="3"/>
      <c r="J8" s="3">
        <v>75</v>
      </c>
      <c r="K8" s="3">
        <v>62.5</v>
      </c>
      <c r="L8" s="3">
        <v>97</v>
      </c>
      <c r="M8">
        <f>G8*Komponen!C10 + H8*Komponen!C11 + I8*Komponen!C12 + J8*Komponen!C13 + K8*Komponen!C14 + L8*Komponen!C15</f>
        <v>80.849999999999994</v>
      </c>
      <c r="N8" t="str">
        <f t="shared" si="0"/>
        <v>A</v>
      </c>
    </row>
    <row r="9" spans="1:14" x14ac:dyDescent="0.35">
      <c r="A9">
        <v>5</v>
      </c>
      <c r="B9" t="s">
        <v>85</v>
      </c>
      <c r="C9" t="s">
        <v>86</v>
      </c>
      <c r="D9">
        <v>155515</v>
      </c>
      <c r="E9" t="s">
        <v>1</v>
      </c>
      <c r="F9" t="s">
        <v>3</v>
      </c>
      <c r="G9" s="3">
        <v>95</v>
      </c>
      <c r="H9" s="3"/>
      <c r="I9" s="3"/>
      <c r="J9" s="3">
        <v>75</v>
      </c>
      <c r="K9" s="3">
        <v>67.5</v>
      </c>
      <c r="L9" s="3">
        <v>85</v>
      </c>
      <c r="M9">
        <f>G9*Komponen!C10 + H9*Komponen!C11 + I9*Komponen!C12 + J9*Komponen!C13 + K9*Komponen!C14 + L9*Komponen!C15</f>
        <v>79.75</v>
      </c>
      <c r="N9" t="str">
        <f t="shared" si="0"/>
        <v>A-</v>
      </c>
    </row>
    <row r="10" spans="1:14" x14ac:dyDescent="0.35">
      <c r="A10">
        <v>6</v>
      </c>
      <c r="B10" t="s">
        <v>87</v>
      </c>
      <c r="C10" t="s">
        <v>88</v>
      </c>
      <c r="D10">
        <v>153693</v>
      </c>
      <c r="E10" t="s">
        <v>1</v>
      </c>
      <c r="F10" t="s">
        <v>3</v>
      </c>
      <c r="G10" s="3">
        <v>90</v>
      </c>
      <c r="H10" s="3"/>
      <c r="I10" s="3"/>
      <c r="J10" s="3">
        <v>75</v>
      </c>
      <c r="K10" s="3">
        <v>70</v>
      </c>
      <c r="L10" s="3">
        <v>85</v>
      </c>
      <c r="M10">
        <f>G10*Komponen!C10 + H10*Komponen!C11 + I10*Komponen!C12 + J10*Komponen!C13 + K10*Komponen!C14 + L10*Komponen!C15</f>
        <v>79.5</v>
      </c>
      <c r="N10" t="str">
        <f t="shared" si="0"/>
        <v>A-</v>
      </c>
    </row>
    <row r="11" spans="1:14" x14ac:dyDescent="0.35">
      <c r="A11">
        <v>7</v>
      </c>
      <c r="B11" t="s">
        <v>89</v>
      </c>
      <c r="C11" t="s">
        <v>90</v>
      </c>
      <c r="D11">
        <v>153431</v>
      </c>
      <c r="E11" t="s">
        <v>1</v>
      </c>
      <c r="F11" t="s">
        <v>3</v>
      </c>
      <c r="G11" s="3">
        <v>90</v>
      </c>
      <c r="H11" s="3"/>
      <c r="I11" s="3"/>
      <c r="J11" s="3">
        <v>73</v>
      </c>
      <c r="K11" s="3">
        <v>55.000000000000007</v>
      </c>
      <c r="L11" s="3">
        <v>85</v>
      </c>
      <c r="M11">
        <f>G11*Komponen!C10 + H11*Komponen!C11 + I11*Komponen!C12 + J11*Komponen!C13 + K11*Komponen!C14 + L11*Komponen!C15</f>
        <v>74.599999999999994</v>
      </c>
      <c r="N11" t="str">
        <f t="shared" si="0"/>
        <v>B+</v>
      </c>
    </row>
    <row r="12" spans="1:14" x14ac:dyDescent="0.35">
      <c r="A12">
        <v>8</v>
      </c>
      <c r="B12" t="s">
        <v>91</v>
      </c>
      <c r="C12" t="s">
        <v>92</v>
      </c>
      <c r="D12">
        <v>152442</v>
      </c>
      <c r="E12" t="s">
        <v>1</v>
      </c>
      <c r="F12" t="s">
        <v>3</v>
      </c>
      <c r="G12" s="3">
        <v>95</v>
      </c>
      <c r="H12" s="3"/>
      <c r="I12" s="3"/>
      <c r="J12" s="3">
        <v>80</v>
      </c>
      <c r="K12" s="3">
        <v>65</v>
      </c>
      <c r="L12" s="3">
        <v>97</v>
      </c>
      <c r="M12">
        <f>G12*Komponen!C10 + H12*Komponen!C11 + I12*Komponen!C12 + J12*Komponen!C13 + K12*Komponen!C14 + L12*Komponen!C15</f>
        <v>83.6</v>
      </c>
      <c r="N12" t="str">
        <f t="shared" si="0"/>
        <v>A</v>
      </c>
    </row>
    <row r="13" spans="1:14" x14ac:dyDescent="0.35">
      <c r="A13">
        <v>9</v>
      </c>
      <c r="B13" t="s">
        <v>93</v>
      </c>
      <c r="C13" t="s">
        <v>94</v>
      </c>
      <c r="D13">
        <v>153951</v>
      </c>
      <c r="E13" t="s">
        <v>1</v>
      </c>
      <c r="F13" t="s">
        <v>3</v>
      </c>
      <c r="G13" s="3">
        <v>90</v>
      </c>
      <c r="H13" s="3"/>
      <c r="I13" s="3"/>
      <c r="J13" s="3">
        <v>70</v>
      </c>
      <c r="K13" s="3">
        <v>67.5</v>
      </c>
      <c r="L13" s="3">
        <v>85</v>
      </c>
      <c r="M13">
        <f>G13*Komponen!C10 + H13*Komponen!C11 + I13*Komponen!C12 + J13*Komponen!C13 + K13*Komponen!C14 + L13*Komponen!C15</f>
        <v>77.75</v>
      </c>
      <c r="N13" t="str">
        <f t="shared" si="0"/>
        <v>A-</v>
      </c>
    </row>
    <row r="14" spans="1:14" x14ac:dyDescent="0.35">
      <c r="A14">
        <v>10</v>
      </c>
      <c r="B14" t="s">
        <v>95</v>
      </c>
      <c r="C14" t="s">
        <v>96</v>
      </c>
      <c r="D14">
        <v>153432</v>
      </c>
      <c r="E14" t="s">
        <v>1</v>
      </c>
      <c r="F14" t="s">
        <v>3</v>
      </c>
      <c r="G14" s="3">
        <v>90</v>
      </c>
      <c r="H14" s="3"/>
      <c r="I14" s="3"/>
      <c r="J14" s="3">
        <v>75</v>
      </c>
      <c r="K14" s="3">
        <v>60</v>
      </c>
      <c r="L14" s="3">
        <v>85</v>
      </c>
      <c r="M14">
        <f>G14*Komponen!C10 + H14*Komponen!C11 + I14*Komponen!C12 + J14*Komponen!C13 + K14*Komponen!C14 + L14*Komponen!C15</f>
        <v>76.5</v>
      </c>
      <c r="N14" t="str">
        <f t="shared" si="0"/>
        <v>A-</v>
      </c>
    </row>
    <row r="15" spans="1:14" x14ac:dyDescent="0.35">
      <c r="A15">
        <v>11</v>
      </c>
      <c r="B15" t="s">
        <v>97</v>
      </c>
      <c r="C15" t="s">
        <v>98</v>
      </c>
      <c r="D15">
        <v>152128</v>
      </c>
      <c r="E15" t="s">
        <v>1</v>
      </c>
      <c r="F15" t="s">
        <v>3</v>
      </c>
      <c r="G15" s="3">
        <v>90</v>
      </c>
      <c r="H15" s="3"/>
      <c r="I15" s="3"/>
      <c r="J15" s="3">
        <v>75</v>
      </c>
      <c r="K15" s="3">
        <v>72.5</v>
      </c>
      <c r="L15" s="3">
        <v>97</v>
      </c>
      <c r="M15">
        <f>G15*Komponen!C10 + H15*Komponen!C11 + I15*Komponen!C12 + J15*Komponen!C13 + K15*Komponen!C14 + L15*Komponen!C15</f>
        <v>83.85</v>
      </c>
      <c r="N15" t="str">
        <f t="shared" si="0"/>
        <v>A</v>
      </c>
    </row>
    <row r="16" spans="1:14" x14ac:dyDescent="0.35">
      <c r="A16">
        <v>12</v>
      </c>
      <c r="B16" t="s">
        <v>99</v>
      </c>
      <c r="C16" t="s">
        <v>100</v>
      </c>
      <c r="D16">
        <v>153862</v>
      </c>
      <c r="E16" t="s">
        <v>1</v>
      </c>
      <c r="F16" t="s">
        <v>3</v>
      </c>
      <c r="G16" s="3">
        <v>90</v>
      </c>
      <c r="H16" s="3"/>
      <c r="I16" s="3"/>
      <c r="J16" s="3">
        <v>75</v>
      </c>
      <c r="K16" s="3">
        <v>55.000000000000007</v>
      </c>
      <c r="L16" s="3">
        <v>85</v>
      </c>
      <c r="M16">
        <f>G16*Komponen!C10 + H16*Komponen!C11 + I16*Komponen!C12 + J16*Komponen!C13 + K16*Komponen!C14 + L16*Komponen!C15</f>
        <v>75</v>
      </c>
      <c r="N16" t="str">
        <f t="shared" si="0"/>
        <v>A-</v>
      </c>
    </row>
    <row r="17" spans="1:14" x14ac:dyDescent="0.35">
      <c r="A17">
        <v>13</v>
      </c>
      <c r="B17" t="s">
        <v>101</v>
      </c>
      <c r="C17" t="s">
        <v>102</v>
      </c>
      <c r="D17">
        <v>153376</v>
      </c>
      <c r="E17" t="s">
        <v>1</v>
      </c>
      <c r="F17" t="s">
        <v>3</v>
      </c>
      <c r="G17" s="3">
        <v>90</v>
      </c>
      <c r="H17" s="3"/>
      <c r="I17" s="3"/>
      <c r="J17" s="3">
        <v>80</v>
      </c>
      <c r="K17" s="3">
        <v>62.5</v>
      </c>
      <c r="L17" s="3">
        <v>85</v>
      </c>
      <c r="M17">
        <f>G17*Komponen!C10 + H17*Komponen!C11 + I17*Komponen!C12 + J17*Komponen!C13 + K17*Komponen!C14 + L17*Komponen!C15</f>
        <v>78.25</v>
      </c>
      <c r="N17" t="str">
        <f t="shared" si="0"/>
        <v>A-</v>
      </c>
    </row>
    <row r="18" spans="1:14" x14ac:dyDescent="0.35">
      <c r="A18">
        <v>14</v>
      </c>
      <c r="B18" t="s">
        <v>103</v>
      </c>
      <c r="C18" t="s">
        <v>104</v>
      </c>
      <c r="D18">
        <v>153636</v>
      </c>
      <c r="E18" t="s">
        <v>1</v>
      </c>
      <c r="F18" t="s">
        <v>3</v>
      </c>
      <c r="G18" s="3">
        <v>90</v>
      </c>
      <c r="H18" s="3"/>
      <c r="I18" s="3"/>
      <c r="J18" s="3">
        <v>75</v>
      </c>
      <c r="K18" s="3">
        <v>62.5</v>
      </c>
      <c r="L18" s="3">
        <v>85</v>
      </c>
      <c r="M18">
        <f>G18*Komponen!C10 + H18*Komponen!C11 + I18*Komponen!C12 + J18*Komponen!C13 + K18*Komponen!C14 + L18*Komponen!C15</f>
        <v>77.25</v>
      </c>
      <c r="N18" t="str">
        <f t="shared" si="0"/>
        <v>A-</v>
      </c>
    </row>
    <row r="19" spans="1:14" x14ac:dyDescent="0.35">
      <c r="A19">
        <v>15</v>
      </c>
      <c r="B19" t="s">
        <v>105</v>
      </c>
      <c r="C19" t="s">
        <v>106</v>
      </c>
      <c r="D19">
        <v>151758</v>
      </c>
      <c r="E19" t="s">
        <v>1</v>
      </c>
      <c r="F19" t="s">
        <v>3</v>
      </c>
      <c r="G19" s="3">
        <v>90</v>
      </c>
      <c r="H19" s="3"/>
      <c r="I19" s="3"/>
      <c r="J19" s="3">
        <v>78</v>
      </c>
      <c r="K19" s="3">
        <v>57.499999999999993</v>
      </c>
      <c r="L19" s="3">
        <v>90</v>
      </c>
      <c r="M19">
        <f>G19*Komponen!C10 + H19*Komponen!C11 + I19*Komponen!C12 + J19*Komponen!C13 + K19*Komponen!C14 + L19*Komponen!C15</f>
        <v>77.849999999999994</v>
      </c>
      <c r="N19" t="str">
        <f t="shared" si="0"/>
        <v>A-</v>
      </c>
    </row>
    <row r="20" spans="1:14" x14ac:dyDescent="0.35">
      <c r="A20">
        <v>16</v>
      </c>
      <c r="B20" t="s">
        <v>107</v>
      </c>
      <c r="C20" t="s">
        <v>108</v>
      </c>
      <c r="D20">
        <v>153857</v>
      </c>
      <c r="E20" t="s">
        <v>1</v>
      </c>
      <c r="F20" t="s">
        <v>3</v>
      </c>
      <c r="G20" s="3">
        <v>90</v>
      </c>
      <c r="H20" s="3"/>
      <c r="I20" s="3"/>
      <c r="J20" s="3">
        <v>75</v>
      </c>
      <c r="K20" s="3">
        <v>62.5</v>
      </c>
      <c r="L20" s="3">
        <v>85</v>
      </c>
      <c r="M20">
        <f>G20*Komponen!C10 + H20*Komponen!C11 + I20*Komponen!C12 + J20*Komponen!C13 + K20*Komponen!C14 + L20*Komponen!C15</f>
        <v>77.25</v>
      </c>
      <c r="N20" t="str">
        <f t="shared" si="0"/>
        <v>A-</v>
      </c>
    </row>
    <row r="21" spans="1:14" x14ac:dyDescent="0.35">
      <c r="A21">
        <v>17</v>
      </c>
      <c r="B21" t="s">
        <v>109</v>
      </c>
      <c r="C21" t="s">
        <v>110</v>
      </c>
      <c r="D21">
        <v>153868</v>
      </c>
      <c r="E21" t="s">
        <v>1</v>
      </c>
      <c r="F21" t="s">
        <v>3</v>
      </c>
      <c r="G21" s="3">
        <v>90</v>
      </c>
      <c r="H21" s="3"/>
      <c r="I21" s="3"/>
      <c r="J21" s="3">
        <v>75</v>
      </c>
      <c r="K21" s="3">
        <v>72.5</v>
      </c>
      <c r="L21" s="3">
        <v>90</v>
      </c>
      <c r="M21">
        <f>G21*Komponen!C10 + H21*Komponen!C11 + I21*Komponen!C12 + J21*Komponen!C13 + K21*Komponen!C14 + L21*Komponen!C15</f>
        <v>81.75</v>
      </c>
      <c r="N21" t="str">
        <f t="shared" si="0"/>
        <v>A</v>
      </c>
    </row>
    <row r="22" spans="1:14" x14ac:dyDescent="0.35">
      <c r="A22">
        <v>18</v>
      </c>
      <c r="B22" t="s">
        <v>111</v>
      </c>
      <c r="C22" t="s">
        <v>112</v>
      </c>
      <c r="D22">
        <v>153766</v>
      </c>
      <c r="E22" t="s">
        <v>1</v>
      </c>
      <c r="F22" t="s">
        <v>3</v>
      </c>
      <c r="G22" s="3">
        <v>95</v>
      </c>
      <c r="H22" s="3"/>
      <c r="I22" s="3"/>
      <c r="J22" s="3">
        <v>75</v>
      </c>
      <c r="K22" s="3">
        <v>70</v>
      </c>
      <c r="L22" s="3">
        <v>85</v>
      </c>
      <c r="M22">
        <f>G22*Komponen!C10 + H22*Komponen!C11 + I22*Komponen!C12 + J22*Komponen!C13 + K22*Komponen!C14 + L22*Komponen!C15</f>
        <v>80.5</v>
      </c>
      <c r="N22" t="str">
        <f t="shared" si="0"/>
        <v>A</v>
      </c>
    </row>
    <row r="23" spans="1:14" x14ac:dyDescent="0.35">
      <c r="A23">
        <v>19</v>
      </c>
      <c r="B23" t="s">
        <v>113</v>
      </c>
      <c r="C23" t="s">
        <v>114</v>
      </c>
      <c r="D23">
        <v>153536</v>
      </c>
      <c r="E23" t="s">
        <v>1</v>
      </c>
      <c r="F23" t="s">
        <v>3</v>
      </c>
      <c r="G23" s="3">
        <v>90</v>
      </c>
      <c r="H23" s="3"/>
      <c r="I23" s="3"/>
      <c r="J23" s="3">
        <v>65</v>
      </c>
      <c r="K23" s="3">
        <v>70</v>
      </c>
      <c r="L23" s="3">
        <v>90</v>
      </c>
      <c r="M23">
        <f>G23*Komponen!C10 + H23*Komponen!C11 + I23*Komponen!C12 + J23*Komponen!C13 + K23*Komponen!C14 + L23*Komponen!C15</f>
        <v>79</v>
      </c>
      <c r="N23" t="str">
        <f t="shared" si="0"/>
        <v>A-</v>
      </c>
    </row>
    <row r="24" spans="1:14" x14ac:dyDescent="0.35">
      <c r="A24">
        <v>20</v>
      </c>
      <c r="B24" t="s">
        <v>115</v>
      </c>
      <c r="C24" t="s">
        <v>116</v>
      </c>
      <c r="D24">
        <v>153638</v>
      </c>
      <c r="E24" t="s">
        <v>1</v>
      </c>
      <c r="F24" t="s">
        <v>3</v>
      </c>
      <c r="G24" s="3">
        <v>90</v>
      </c>
      <c r="H24" s="3"/>
      <c r="I24" s="3"/>
      <c r="J24" s="3">
        <v>75</v>
      </c>
      <c r="K24" s="3">
        <v>67.5</v>
      </c>
      <c r="L24" s="3">
        <v>90</v>
      </c>
      <c r="M24">
        <f>G24*Komponen!C10 + H24*Komponen!C11 + I24*Komponen!C12 + J24*Komponen!C13 + K24*Komponen!C14 + L24*Komponen!C15</f>
        <v>80.25</v>
      </c>
      <c r="N24" t="str">
        <f t="shared" si="0"/>
        <v>A</v>
      </c>
    </row>
    <row r="25" spans="1:14" x14ac:dyDescent="0.35">
      <c r="A25">
        <v>21</v>
      </c>
      <c r="B25" t="s">
        <v>117</v>
      </c>
      <c r="C25" t="s">
        <v>118</v>
      </c>
      <c r="D25">
        <v>153603</v>
      </c>
      <c r="E25" t="s">
        <v>1</v>
      </c>
      <c r="F25" t="s">
        <v>3</v>
      </c>
      <c r="G25" s="3">
        <v>90</v>
      </c>
      <c r="H25" s="3"/>
      <c r="I25" s="3"/>
      <c r="J25" s="3">
        <v>75</v>
      </c>
      <c r="K25" s="3">
        <v>67.5</v>
      </c>
      <c r="L25" s="3">
        <v>97</v>
      </c>
      <c r="M25">
        <f>G25*Komponen!C10 + H25*Komponen!C11 + I25*Komponen!C12 + J25*Komponen!C13 + K25*Komponen!C14 + L25*Komponen!C15</f>
        <v>82.35</v>
      </c>
      <c r="N25" t="str">
        <f t="shared" si="0"/>
        <v>A</v>
      </c>
    </row>
    <row r="26" spans="1:14" x14ac:dyDescent="0.35">
      <c r="A26">
        <v>22</v>
      </c>
      <c r="B26" t="s">
        <v>119</v>
      </c>
      <c r="C26" t="s">
        <v>120</v>
      </c>
      <c r="D26">
        <v>153356</v>
      </c>
      <c r="E26" t="s">
        <v>1</v>
      </c>
      <c r="F26" t="s">
        <v>3</v>
      </c>
      <c r="G26" s="3">
        <v>95</v>
      </c>
      <c r="H26" s="3"/>
      <c r="I26" s="3"/>
      <c r="J26" s="3">
        <v>78</v>
      </c>
      <c r="K26" s="3">
        <v>40</v>
      </c>
      <c r="L26" s="3">
        <v>90</v>
      </c>
      <c r="M26">
        <f>G26*Komponen!C10 + H26*Komponen!C11 + I26*Komponen!C12 + J26*Komponen!C13 + K26*Komponen!C14 + L26*Komponen!C15</f>
        <v>73.599999999999994</v>
      </c>
      <c r="N26" t="str">
        <f t="shared" si="0"/>
        <v>B+</v>
      </c>
    </row>
    <row r="27" spans="1:14" x14ac:dyDescent="0.35">
      <c r="A27">
        <v>23</v>
      </c>
      <c r="B27" t="s">
        <v>121</v>
      </c>
      <c r="C27" t="s">
        <v>122</v>
      </c>
      <c r="D27">
        <v>154154</v>
      </c>
      <c r="E27" t="s">
        <v>1</v>
      </c>
      <c r="F27" t="s">
        <v>3</v>
      </c>
      <c r="G27" s="3">
        <v>90</v>
      </c>
      <c r="H27" s="3"/>
      <c r="I27" s="3"/>
      <c r="J27" s="3">
        <v>78</v>
      </c>
      <c r="K27" s="3">
        <v>67.5</v>
      </c>
      <c r="L27" s="3">
        <v>97</v>
      </c>
      <c r="M27">
        <f>G27*Komponen!C10 + H27*Komponen!C11 + I27*Komponen!C12 + J27*Komponen!C13 + K27*Komponen!C14 + L27*Komponen!C15</f>
        <v>82.95</v>
      </c>
      <c r="N27" t="str">
        <f t="shared" si="0"/>
        <v>A</v>
      </c>
    </row>
    <row r="28" spans="1:14" x14ac:dyDescent="0.35">
      <c r="A28">
        <v>24</v>
      </c>
      <c r="B28" t="s">
        <v>123</v>
      </c>
      <c r="C28" t="s">
        <v>124</v>
      </c>
      <c r="D28">
        <v>152247</v>
      </c>
      <c r="E28" t="s">
        <v>1</v>
      </c>
      <c r="F28" t="s">
        <v>3</v>
      </c>
      <c r="G28" s="3">
        <v>90</v>
      </c>
      <c r="H28" s="3"/>
      <c r="I28" s="3"/>
      <c r="J28" s="3">
        <v>75</v>
      </c>
      <c r="K28" s="3">
        <v>57.499999999999993</v>
      </c>
      <c r="L28" s="3">
        <v>85</v>
      </c>
      <c r="M28">
        <f>G28*Komponen!C10 + H28*Komponen!C11 + I28*Komponen!C12 + J28*Komponen!C13 + K28*Komponen!C14 + L28*Komponen!C15</f>
        <v>75.75</v>
      </c>
      <c r="N28" t="str">
        <f t="shared" si="0"/>
        <v>A-</v>
      </c>
    </row>
    <row r="29" spans="1:14" x14ac:dyDescent="0.35">
      <c r="A29">
        <v>25</v>
      </c>
      <c r="B29" t="s">
        <v>125</v>
      </c>
      <c r="C29" t="s">
        <v>126</v>
      </c>
      <c r="D29">
        <v>154561</v>
      </c>
      <c r="E29" t="s">
        <v>1</v>
      </c>
      <c r="F29" t="s">
        <v>3</v>
      </c>
      <c r="G29" s="3">
        <v>90</v>
      </c>
      <c r="H29" s="3"/>
      <c r="I29" s="3"/>
      <c r="J29" s="3">
        <v>80</v>
      </c>
      <c r="K29" s="3">
        <v>67.5</v>
      </c>
      <c r="L29" s="3">
        <v>97</v>
      </c>
      <c r="M29">
        <f>G29*Komponen!C10 + H29*Komponen!C11 + I29*Komponen!C12 + J29*Komponen!C13 + K29*Komponen!C14 + L29*Komponen!C15</f>
        <v>83.35</v>
      </c>
      <c r="N29" t="str">
        <f t="shared" si="0"/>
        <v>A</v>
      </c>
    </row>
    <row r="30" spans="1:14" x14ac:dyDescent="0.35">
      <c r="A30">
        <v>26</v>
      </c>
      <c r="B30" t="s">
        <v>127</v>
      </c>
      <c r="C30" t="s">
        <v>128</v>
      </c>
      <c r="D30">
        <v>153351</v>
      </c>
      <c r="E30" t="s">
        <v>1</v>
      </c>
      <c r="F30" t="s">
        <v>3</v>
      </c>
      <c r="G30" s="3">
        <v>90</v>
      </c>
      <c r="H30" s="3"/>
      <c r="I30" s="3"/>
      <c r="J30" s="3">
        <v>80</v>
      </c>
      <c r="K30" s="3">
        <v>55.000000000000007</v>
      </c>
      <c r="L30" s="3">
        <v>90</v>
      </c>
      <c r="M30">
        <f>G30*Komponen!C10 + H30*Komponen!C11 + I30*Komponen!C12 + J30*Komponen!C13 + K30*Komponen!C14 + L30*Komponen!C15</f>
        <v>77.5</v>
      </c>
      <c r="N30"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Anna Pradiningsih</cp:lastModifiedBy>
  <dcterms:created xsi:type="dcterms:W3CDTF">2025-02-02T03:03:01Z</dcterms:created>
  <dcterms:modified xsi:type="dcterms:W3CDTF">2025-02-02T03:10:06Z</dcterms:modified>
  <cp:category>nilai</cp:category>
</cp:coreProperties>
</file>