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D:\FIK UMMAT\Mata Kuliah\1. TEORI\FARMASI KLINIK\NILAI\2024-2025\"/>
    </mc:Choice>
  </mc:AlternateContent>
  <xr:revisionPtr revIDLastSave="0" documentId="13_ncr:1_{6BD7F34D-AD13-4486-9150-8A0354C0F5E4}" xr6:coauthVersionLast="47" xr6:coauthVersionMax="47" xr10:uidLastSave="{00000000-0000-0000-0000-000000000000}"/>
  <bookViews>
    <workbookView xWindow="-110" yWindow="-110" windowWidth="19420" windowHeight="10420" activeTab="3"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25" i="4" l="1"/>
  <c r="N25" i="4" s="1"/>
  <c r="M28" i="4"/>
  <c r="N28" i="4" s="1"/>
  <c r="M27" i="4"/>
  <c r="N27" i="4" s="1"/>
  <c r="M26" i="4"/>
  <c r="N26"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<sst xmlns="http://schemas.openxmlformats.org/spreadsheetml/2006/main" count="229" uniqueCount="145">
  <si>
    <t>KODE MK</t>
  </si>
  <si>
    <t>E1C2A63A</t>
  </si>
  <si>
    <t>NAMA MK</t>
  </si>
  <si>
    <t>FARMASI KLINIS</t>
  </si>
  <si>
    <t>NAMA KELAS</t>
  </si>
  <si>
    <t>7A</t>
  </si>
  <si>
    <t>Program Studi</t>
  </si>
  <si>
    <t>S1 FARMASI</t>
  </si>
  <si>
    <t>Fakultas</t>
  </si>
  <si>
    <t>ILMU KESEHATAN</t>
  </si>
  <si>
    <t>Semester</t>
  </si>
  <si>
    <t>Nama Dosen</t>
  </si>
  <si>
    <t>ANNA PRADININGSIH, M.Sc.,apt</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</si>
  <si>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</si>
  <si>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</si>
  <si>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</si>
  <si>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</si>
  <si>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</si>
  <si>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</si>
  <si>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</si>
  <si>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</si>
  <si>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</si>
  <si>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</si>
  <si>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</si>
  <si>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</si>
  <si>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</si>
  <si>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</si>
  <si>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</si>
  <si>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</si>
  <si>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</si>
  <si>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</si>
  <si>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</si>
  <si>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</si>
  <si>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</si>
  <si>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</si>
  <si>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</si>
  <si>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</si>
  <si>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</si>
  <si>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</si>
  <si>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</si>
  <si>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</si>
  <si>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</si>
  <si>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</si>
  <si>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</si>
  <si>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</si>
  <si>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</si>
  <si>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</si>
  <si>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</si>
  <si>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</si>
  <si>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</si>
  <si>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</si>
  <si>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</si>
  <si>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</si>
  <si>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</si>
  <si>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</si>
  <si>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</si>
  <si>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</si>
  <si>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</si>
  <si>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</si>
  <si>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</si>
  <si>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</si>
  <si>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</si>
  <si>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</si>
  <si>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</si>
  <si>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</si>
  <si>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FARMASI KLINIS (E1C2A63A)</t>
  </si>
  <si>
    <t>NIM</t>
  </si>
  <si>
    <t>Nama Mahasiswa</t>
  </si>
  <si>
    <t>idkrs</t>
  </si>
  <si>
    <t>Kode Matkul</t>
  </si>
  <si>
    <t>Nama Matkul</t>
  </si>
  <si>
    <t>UTS</t>
  </si>
  <si>
    <t>UAS</t>
  </si>
  <si>
    <t>Nilai Akhir</t>
  </si>
  <si>
    <t>Nilai Huruf</t>
  </si>
  <si>
    <t>2020E1C008</t>
  </si>
  <si>
    <t>AYU MILIZANI</t>
  </si>
  <si>
    <t>2021E1C001</t>
  </si>
  <si>
    <t>ADELIS PUTRI RAMADHANI</t>
  </si>
  <si>
    <t>2021E1C002</t>
  </si>
  <si>
    <t>AINUN</t>
  </si>
  <si>
    <t>2021E1C003</t>
  </si>
  <si>
    <t>ALIPIA AHMAD</t>
  </si>
  <si>
    <t>2021E1C004</t>
  </si>
  <si>
    <t>ANDI TENRI UKI</t>
  </si>
  <si>
    <t>2021E1C005</t>
  </si>
  <si>
    <t>ANGGINA PUTRI NABILA MAHARANI</t>
  </si>
  <si>
    <t>2021E1C006</t>
  </si>
  <si>
    <t>ANISA</t>
  </si>
  <si>
    <t>2021E1C007</t>
  </si>
  <si>
    <t>ANISA ENDAH PRATIWI</t>
  </si>
  <si>
    <t>2021E1C008</t>
  </si>
  <si>
    <t>ANNUR FALIHA FAJRI</t>
  </si>
  <si>
    <t>2021E1C009</t>
  </si>
  <si>
    <t>APRILIAN SYAIFULLAH WISNU NUGROHO</t>
  </si>
  <si>
    <t>2021E1C010</t>
  </si>
  <si>
    <t>ARIF GUNAWAN</t>
  </si>
  <si>
    <t>2021E1C011</t>
  </si>
  <si>
    <t>AULIA ROSVY DAMAYANTI</t>
  </si>
  <si>
    <t>2021E1C012</t>
  </si>
  <si>
    <t>AZHARULLAIL</t>
  </si>
  <si>
    <t>2021E1C013</t>
  </si>
  <si>
    <t>BAIQ DESTI ISNANDA MAOLIA</t>
  </si>
  <si>
    <t>2021E1C014</t>
  </si>
  <si>
    <t>DWI AZZIATUS SILFIA</t>
  </si>
  <si>
    <t>2021E1C015</t>
  </si>
  <si>
    <t>DWI HARLITA</t>
  </si>
  <si>
    <t>2021E1C016</t>
  </si>
  <si>
    <t>EKA DAMAYANTI</t>
  </si>
  <si>
    <t>2021E1C017</t>
  </si>
  <si>
    <t>EQIDIYA SAFITRI</t>
  </si>
  <si>
    <t>2021E1C018</t>
  </si>
  <si>
    <t>ERMAN SYURIANI</t>
  </si>
  <si>
    <t>2021E1C072</t>
  </si>
  <si>
    <t>ABELIA PUTRI FEBRIANTI</t>
  </si>
  <si>
    <t>2021E1C093</t>
  </si>
  <si>
    <t>AHMAD BUDI SATRIA</t>
  </si>
  <si>
    <t>2021E1C094</t>
  </si>
  <si>
    <t>ALFIN JAMARI</t>
  </si>
  <si>
    <t>2021E1C095</t>
  </si>
  <si>
    <t>AULIA AFIFATURROHMI</t>
  </si>
  <si>
    <t>2021E1C096</t>
  </si>
  <si>
    <t>BAIQ IKA YULIA ASPIAWATI</t>
  </si>
  <si>
    <t>Penjelasan RPS, Konsep teoritis meliputi definisi, ruang lingkup, tujuan dan pelayananan kefarmasian mengenai : Rekonsiliasi obat, Visite bangsal, Pharmaceutical care</t>
  </si>
  <si>
    <t>Explanation of RPS, The theoretical concepts include definitions, scope, objectives, and pharmaceutical services regarding: Medication reconciliation, Ward rounds, Pharmaceutical care</t>
  </si>
  <si>
    <t>Konsep teoritis meliputi definisi, ruang lingkup, tujuan dan pelayananan kefarmasian mengenai : Metode SOAP, Pemantauan terapi obat, Obat off label, Kepatuhan penggunaan obat</t>
  </si>
  <si>
    <t>The theoretical concepts include definitions, scope, objectives, and pharmaceutical services regarding: the SOAP method, drug therapy monitoring, off-label drugs, and medication adherence.</t>
  </si>
  <si>
    <t>Analisa terapi penggunaan obat rasional pada penyakit hipertensi dan kasus infeksi melalu penerapan: Pharmaceutical care yang meliput, pengkajian resep dan identifikasi DRP, Rekonsiliasi obat pasien, Pencatatan kegiatan Visite bangsaltiap pasien</t>
  </si>
  <si>
    <t>Analysis of rational drug use therapy in hypertension and infection cases through the application of: Pharmaceutical care, including prescription review and DRP identification, Patient medication reconciliation, Recording of ward visit activities for each patient</t>
  </si>
  <si>
    <t>Ujian Tengah Semester</t>
  </si>
  <si>
    <t>Midterm Exam</t>
  </si>
  <si>
    <t>Analisa terapi penggunaan obat rasional pada penyakit hipertensi dan kasus infeksi melalui penerapan: Metode SOAP (Subjective, Objective, Assesment and Plan), Pemantauan terapi obat meliputi pengkajian pemilihan obat, dosis obat, cara pemberian obat, respon terapi, ROTD dan rekomendasi perubahan atau alternatif terapi, Penggunaan obat off label meliputi kategori dan jenis obat off label, Kepatuhan penggunaan obat meliputi strategi peningkatan kepatuhan penggunaan obat dan instrumen pengukuran kepatuhan penggunaan obat</t>
  </si>
  <si>
    <t>Analysis of rational drug use therapy in hypertension and infection cases through the application of the SOAP method (Subjective, Objective, Assessment, and Plan), Monitoring drug therapy includes evaluating drug selection, drug dosage, method of drug administration, therapy response, ROTD, and recommendations for changes or alternative therapy. Off-label drug use includes categories and types of off-label drugs. Adherence to medication use includes strategies to improve medication adherence and instruments for measuring medication adherence.</t>
  </si>
  <si>
    <t>Penetapan rekomendasi penggunaan obat rasional pada kasus gagal ginjal dengan penerapaan: Pharmaceutical care, Rekonsiliasi obat, Visite bangsal, Metode SOAP, Pemantauan terapi obat, Obat off label, Kepatuhan penggunaan obat</t>
  </si>
  <si>
    <t>Establishment of rational drug use recommendations in cases of kidney failure with the application of: Pharmaceutical care, Medication reconciliation, Ward rounds, SOAP method, Monitoring of drug therapy, Off-label medication, Adherence to medication use</t>
  </si>
  <si>
    <t>Penetapan rekomendasi penggunaan obat rasional pada kasus stroke dengan penerapaan: Pharmaceutical care, Rekonsiliasi obat, Visite bangsal, Metode SOAP, Pemantauan terapi obat, Obat off label, Kepatuhan penggunaan obat</t>
  </si>
  <si>
    <t>Establishment of rational drug use recommendations in stroke cases with the application of: Pharmaceutical care, Medication reconciliation, Ward rounds, SOAP method, Monitoring of drug therapy, Off-label medication, Adherence to medication use</t>
  </si>
  <si>
    <t>Ujian Akhir Semester</t>
  </si>
  <si>
    <t>Final Semester Exam</t>
  </si>
  <si>
    <t>Keaktifan mahasiwa dikelas pada saat diskusi</t>
  </si>
  <si>
    <t>Student activity in class during discussions</t>
  </si>
  <si>
    <t>Pengerjaan Studi Kasus tentang pelayanan Farmasi Klinis</t>
  </si>
  <si>
    <t>Working on a Case Study about Clinical Pharmacy Services</t>
  </si>
  <si>
    <t>Mid-term examination</t>
  </si>
  <si>
    <t>Final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</si>
</sst>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B10" sqref="B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123</v>
      </c>
      <c r="C10" s="3" t="s">
        <v>124</v>
      </c>
      <c r="D10">
        <v>1234581024</v>
      </c>
    </row>
    <row r="11" spans="1:4" x14ac:dyDescent="0.35">
      <c r="A11">
        <v>2</v>
      </c>
      <c r="B11" s="3" t="s">
        <v>123</v>
      </c>
      <c r="C11" s="3" t="s">
        <v>124</v>
      </c>
      <c r="D11">
        <v>1234581024</v>
      </c>
    </row>
    <row r="12" spans="1:4" x14ac:dyDescent="0.35">
      <c r="A12">
        <v>3</v>
      </c>
      <c r="B12" s="3" t="s">
        <v>125</v>
      </c>
      <c r="C12" s="3" t="s">
        <v>126</v>
      </c>
      <c r="D12">
        <v>1234581024</v>
      </c>
    </row>
    <row r="13" spans="1:4" x14ac:dyDescent="0.35">
      <c r="A13">
        <v>4</v>
      </c>
      <c r="B13" s="3" t="s">
        <v>125</v>
      </c>
      <c r="C13" s="3" t="s">
        <v>126</v>
      </c>
      <c r="D13">
        <v>1234581024</v>
      </c>
    </row>
    <row r="14" spans="1:4" x14ac:dyDescent="0.35">
      <c r="A14">
        <v>5</v>
      </c>
      <c r="B14" s="3" t="s">
        <v>127</v>
      </c>
      <c r="C14" s="3" t="s">
        <v>128</v>
      </c>
      <c r="D14">
        <v>1234581024</v>
      </c>
    </row>
    <row r="15" spans="1:4" x14ac:dyDescent="0.35">
      <c r="A15">
        <v>6</v>
      </c>
      <c r="B15" s="3" t="s">
        <v>127</v>
      </c>
      <c r="C15" s="3" t="s">
        <v>128</v>
      </c>
      <c r="D15">
        <v>1234581024</v>
      </c>
    </row>
    <row r="16" spans="1:4" x14ac:dyDescent="0.35">
      <c r="A16">
        <v>7</v>
      </c>
      <c r="B16" s="3" t="s">
        <v>127</v>
      </c>
      <c r="C16" s="3" t="s">
        <v>128</v>
      </c>
      <c r="D16">
        <v>1234581024</v>
      </c>
    </row>
    <row r="17" spans="1:4" x14ac:dyDescent="0.35">
      <c r="A17">
        <v>8</v>
      </c>
      <c r="B17" s="3" t="s">
        <v>129</v>
      </c>
      <c r="C17" s="3" t="s">
        <v>130</v>
      </c>
      <c r="D17">
        <v>1234581024</v>
      </c>
    </row>
    <row r="18" spans="1:4" x14ac:dyDescent="0.35">
      <c r="A18">
        <v>9</v>
      </c>
      <c r="B18" s="3" t="s">
        <v>131</v>
      </c>
      <c r="C18" s="3" t="s">
        <v>132</v>
      </c>
      <c r="D18">
        <v>1234581024</v>
      </c>
    </row>
    <row r="19" spans="1:4" x14ac:dyDescent="0.35">
      <c r="A19">
        <v>10</v>
      </c>
      <c r="B19" s="3" t="s">
        <v>131</v>
      </c>
      <c r="C19" s="3" t="s">
        <v>132</v>
      </c>
      <c r="D19">
        <v>1234581024</v>
      </c>
    </row>
    <row r="20" spans="1:4" x14ac:dyDescent="0.35">
      <c r="A20">
        <v>11</v>
      </c>
      <c r="B20" s="3" t="s">
        <v>133</v>
      </c>
      <c r="C20" s="3" t="s">
        <v>134</v>
      </c>
      <c r="D20">
        <v>1234581024</v>
      </c>
    </row>
    <row r="21" spans="1:4" x14ac:dyDescent="0.35">
      <c r="A21">
        <v>12</v>
      </c>
      <c r="B21" s="3" t="s">
        <v>133</v>
      </c>
      <c r="C21" s="3" t="s">
        <v>134</v>
      </c>
      <c r="D21">
        <v>1234581024</v>
      </c>
    </row>
    <row r="22" spans="1:4" x14ac:dyDescent="0.35">
      <c r="A22">
        <v>13</v>
      </c>
      <c r="B22" s="3" t="s">
        <v>133</v>
      </c>
      <c r="C22" s="3" t="s">
        <v>134</v>
      </c>
      <c r="D22">
        <v>1234581024</v>
      </c>
    </row>
    <row r="23" spans="1:4" x14ac:dyDescent="0.35">
      <c r="A23">
        <v>14</v>
      </c>
      <c r="B23" s="3" t="s">
        <v>135</v>
      </c>
      <c r="C23" s="3" t="s">
        <v>136</v>
      </c>
      <c r="D23">
        <v>1234581024</v>
      </c>
    </row>
    <row r="24" spans="1:4" x14ac:dyDescent="0.35">
      <c r="A24">
        <v>15</v>
      </c>
      <c r="B24" s="3" t="s">
        <v>135</v>
      </c>
      <c r="C24" s="3" t="s">
        <v>136</v>
      </c>
      <c r="D24">
        <v>1234581024</v>
      </c>
    </row>
    <row r="25" spans="1:4" x14ac:dyDescent="0.35">
      <c r="A25">
        <v>16</v>
      </c>
      <c r="B25" s="3" t="s">
        <v>137</v>
      </c>
      <c r="C25" s="3" t="s">
        <v>138</v>
      </c>
      <c r="D25">
        <v>1234581024</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52</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D10" sqref="D10:E15"/>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53</v>
      </c>
      <c r="B9" s="8" t="s">
        <v>54</v>
      </c>
      <c r="C9" s="8" t="s">
        <v>55</v>
      </c>
      <c r="D9" s="5" t="s">
        <v>56</v>
      </c>
      <c r="E9" s="5" t="s">
        <v>57</v>
      </c>
      <c r="F9" s="8" t="s">
        <v>58</v>
      </c>
    </row>
    <row r="10" spans="1:6" x14ac:dyDescent="0.35">
      <c r="A10">
        <v>1</v>
      </c>
      <c r="B10" t="s">
        <v>59</v>
      </c>
      <c r="C10" s="9">
        <v>0.2</v>
      </c>
      <c r="D10" s="3" t="s">
        <v>139</v>
      </c>
      <c r="E10" s="3" t="s">
        <v>140</v>
      </c>
      <c r="F10">
        <v>1234581024</v>
      </c>
    </row>
    <row r="11" spans="1:6" x14ac:dyDescent="0.35">
      <c r="A11">
        <v>2</v>
      </c>
      <c r="B11" t="s">
        <v>60</v>
      </c>
      <c r="C11" s="9">
        <v>0</v>
      </c>
      <c r="D11" s="3"/>
      <c r="E11" s="3"/>
      <c r="F11">
        <v>1234581024</v>
      </c>
    </row>
    <row r="12" spans="1:6" x14ac:dyDescent="0.35">
      <c r="A12">
        <v>3</v>
      </c>
      <c r="B12" t="s">
        <v>61</v>
      </c>
      <c r="C12" s="9">
        <v>0</v>
      </c>
      <c r="D12" s="3"/>
      <c r="E12" s="3"/>
      <c r="F12">
        <v>1234581024</v>
      </c>
    </row>
    <row r="13" spans="1:6" x14ac:dyDescent="0.35">
      <c r="A13">
        <v>4</v>
      </c>
      <c r="B13" t="s">
        <v>62</v>
      </c>
      <c r="C13" s="9">
        <v>0.2</v>
      </c>
      <c r="D13" s="3" t="s">
        <v>141</v>
      </c>
      <c r="E13" s="3" t="s">
        <v>142</v>
      </c>
      <c r="F13">
        <v>1234581024</v>
      </c>
    </row>
    <row r="14" spans="1:6" x14ac:dyDescent="0.35">
      <c r="A14">
        <v>5</v>
      </c>
      <c r="B14" t="s">
        <v>63</v>
      </c>
      <c r="C14" s="9">
        <v>0.3</v>
      </c>
      <c r="D14" s="3" t="s">
        <v>129</v>
      </c>
      <c r="E14" s="3" t="s">
        <v>143</v>
      </c>
      <c r="F14">
        <v>1234581024</v>
      </c>
    </row>
    <row r="15" spans="1:6" x14ac:dyDescent="0.35">
      <c r="A15">
        <v>6</v>
      </c>
      <c r="B15" t="s">
        <v>64</v>
      </c>
      <c r="C15" s="9">
        <v>0.3</v>
      </c>
      <c r="D15" s="3" t="s">
        <v>137</v>
      </c>
      <c r="E15" s="3" t="s">
        <v>144</v>
      </c>
      <c r="F15">
        <v>1234581024</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8"/>
  <sheetViews>
    <sheetView tabSelected="1" topLeftCell="A10" zoomScale="90" zoomScaleNormal="90" workbookViewId="0">
      <selection activeCell="G13" sqref="G13"/>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65</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53</v>
      </c>
      <c r="B3" s="1" t="s">
        <v>66</v>
      </c>
      <c r="C3" s="1" t="s">
        <v>67</v>
      </c>
      <c r="D3" s="1" t="s">
        <v>68</v>
      </c>
      <c r="E3" s="1" t="s">
        <v>69</v>
      </c>
      <c r="F3" s="1" t="s">
        <v>70</v>
      </c>
      <c r="G3" s="1" t="s">
        <v>59</v>
      </c>
      <c r="H3" s="1" t="s">
        <v>60</v>
      </c>
      <c r="I3" s="1" t="s">
        <v>61</v>
      </c>
      <c r="J3" s="1" t="s">
        <v>62</v>
      </c>
      <c r="K3" s="1" t="s">
        <v>71</v>
      </c>
      <c r="L3" s="1" t="s">
        <v>72</v>
      </c>
      <c r="M3" s="1" t="s">
        <v>73</v>
      </c>
      <c r="N3" s="1" t="s">
        <v>74</v>
      </c>
    </row>
    <row r="4" spans="1:14" x14ac:dyDescent="0.35">
      <c r="G4" s="9"/>
      <c r="H4" s="9"/>
      <c r="I4" s="9"/>
      <c r="J4" s="9"/>
      <c r="K4" s="9"/>
      <c r="L4" s="9"/>
      <c r="M4" s="6"/>
    </row>
    <row r="5" spans="1:14" x14ac:dyDescent="0.35">
      <c r="A5">
        <v>1</v>
      </c>
      <c r="B5" t="s">
        <v>75</v>
      </c>
      <c r="C5" t="s">
        <v>76</v>
      </c>
      <c r="D5">
        <v>155657</v>
      </c>
      <c r="E5" t="s">
        <v>1</v>
      </c>
      <c r="F5" t="s">
        <v>3</v>
      </c>
      <c r="G5" s="3">
        <v>85</v>
      </c>
      <c r="H5" s="3"/>
      <c r="I5" s="3"/>
      <c r="J5" s="3">
        <v>75</v>
      </c>
      <c r="K5" s="3">
        <v>90</v>
      </c>
      <c r="L5" s="3">
        <v>80</v>
      </c>
      <c r="M5">
        <f>G5*Komponen!C10 + H5*Komponen!C11 + I5*Komponen!C12 + J5*Komponen!C13 + K5*Komponen!C14 + L5*Komponen!C15</f>
        <v>83</v>
      </c>
      <c r="N5" t="str">
        <f t="shared" ref="N5:N28" si="0">IF(AND(ISBLANK(G5), ISBLANK(H5), ISBLANK(I5), ISBLANK(J5), ISBLANK(K5), ISBLANK(L5)), "T", IF(M5&lt;=0.99, "T", IF(M5&lt;=24.99, "E", IF(M5&lt;=49.99, "D", IF(M5&lt;=54.99, "C", IF(M5&lt;=59.99, "C+", IF(M5&lt;=64.99, "B-", IF(M5&lt;=69.99, "B", IF(M5&lt;=74.99, "B+", IF(M5&lt;=79.99, "A-", IF(M5&lt;=100, "A")))))))))))</f>
        <v>A</v>
      </c>
    </row>
    <row r="6" spans="1:14" x14ac:dyDescent="0.35">
      <c r="A6">
        <v>2</v>
      </c>
      <c r="B6" t="s">
        <v>77</v>
      </c>
      <c r="C6" t="s">
        <v>78</v>
      </c>
      <c r="D6">
        <v>153568</v>
      </c>
      <c r="E6" t="s">
        <v>1</v>
      </c>
      <c r="F6" t="s">
        <v>3</v>
      </c>
      <c r="G6" s="3">
        <v>90</v>
      </c>
      <c r="H6" s="3"/>
      <c r="I6" s="3"/>
      <c r="J6" s="3">
        <v>95</v>
      </c>
      <c r="K6" s="3">
        <v>90</v>
      </c>
      <c r="L6" s="3">
        <v>76</v>
      </c>
      <c r="M6">
        <f>G6*Komponen!C10 + H6*Komponen!C11 + I6*Komponen!C12 + J6*Komponen!C13 + K6*Komponen!C14 + L6*Komponen!C15</f>
        <v>86.8</v>
      </c>
      <c r="N6" t="str">
        <f t="shared" si="0"/>
        <v>A</v>
      </c>
    </row>
    <row r="7" spans="1:14" x14ac:dyDescent="0.35">
      <c r="A7">
        <v>3</v>
      </c>
      <c r="B7" t="s">
        <v>79</v>
      </c>
      <c r="C7" t="s">
        <v>80</v>
      </c>
      <c r="D7">
        <v>153269</v>
      </c>
      <c r="E7" t="s">
        <v>1</v>
      </c>
      <c r="F7" t="s">
        <v>3</v>
      </c>
      <c r="G7" s="3">
        <v>80</v>
      </c>
      <c r="H7" s="3"/>
      <c r="I7" s="3"/>
      <c r="J7" s="3">
        <v>80</v>
      </c>
      <c r="K7" s="3">
        <v>90</v>
      </c>
      <c r="L7" s="3">
        <v>75</v>
      </c>
      <c r="M7">
        <f>G7*Komponen!C10 + H7*Komponen!C11 + I7*Komponen!C12 + J7*Komponen!C13 + K7*Komponen!C14 + L7*Komponen!C15</f>
        <v>81.5</v>
      </c>
      <c r="N7" t="str">
        <f t="shared" si="0"/>
        <v>A</v>
      </c>
    </row>
    <row r="8" spans="1:14" x14ac:dyDescent="0.35">
      <c r="A8">
        <v>4</v>
      </c>
      <c r="B8" t="s">
        <v>81</v>
      </c>
      <c r="C8" t="s">
        <v>82</v>
      </c>
      <c r="D8">
        <v>156755</v>
      </c>
      <c r="E8" t="s">
        <v>1</v>
      </c>
      <c r="F8" t="s">
        <v>3</v>
      </c>
      <c r="G8" s="3">
        <v>79</v>
      </c>
      <c r="H8" s="3"/>
      <c r="I8" s="3"/>
      <c r="J8" s="3">
        <v>90</v>
      </c>
      <c r="K8" s="3">
        <v>90</v>
      </c>
      <c r="L8" s="3">
        <v>78</v>
      </c>
      <c r="M8">
        <f>G8*Komponen!C10 + H8*Komponen!C11 + I8*Komponen!C12 + J8*Komponen!C13 + K8*Komponen!C14 + L8*Komponen!C15</f>
        <v>84.199999999999989</v>
      </c>
      <c r="N8" t="str">
        <f t="shared" si="0"/>
        <v>A</v>
      </c>
    </row>
    <row r="9" spans="1:14" x14ac:dyDescent="0.35">
      <c r="A9">
        <v>5</v>
      </c>
      <c r="B9" t="s">
        <v>83</v>
      </c>
      <c r="C9" t="s">
        <v>84</v>
      </c>
      <c r="D9">
        <v>153972</v>
      </c>
      <c r="E9" t="s">
        <v>1</v>
      </c>
      <c r="F9" t="s">
        <v>3</v>
      </c>
      <c r="G9" s="3">
        <v>80</v>
      </c>
      <c r="H9" s="3"/>
      <c r="I9" s="3"/>
      <c r="J9" s="3">
        <v>80</v>
      </c>
      <c r="K9" s="3">
        <v>90</v>
      </c>
      <c r="L9" s="3">
        <v>80</v>
      </c>
      <c r="M9">
        <f>G9*Komponen!C10 + H9*Komponen!C11 + I9*Komponen!C12 + J9*Komponen!C13 + K9*Komponen!C14 + L9*Komponen!C15</f>
        <v>83</v>
      </c>
      <c r="N9" t="str">
        <f t="shared" si="0"/>
        <v>A</v>
      </c>
    </row>
    <row r="10" spans="1:14" x14ac:dyDescent="0.35">
      <c r="A10">
        <v>6</v>
      </c>
      <c r="B10" t="s">
        <v>85</v>
      </c>
      <c r="C10" t="s">
        <v>86</v>
      </c>
      <c r="D10">
        <v>153591</v>
      </c>
      <c r="E10" t="s">
        <v>1</v>
      </c>
      <c r="F10" t="s">
        <v>3</v>
      </c>
      <c r="G10" s="3">
        <v>85</v>
      </c>
      <c r="H10" s="3"/>
      <c r="I10" s="3"/>
      <c r="J10" s="3">
        <v>85</v>
      </c>
      <c r="K10" s="3">
        <v>90</v>
      </c>
      <c r="L10" s="3">
        <v>80</v>
      </c>
      <c r="M10">
        <f>G10*Komponen!C10 + H10*Komponen!C11 + I10*Komponen!C12 + J10*Komponen!C13 + K10*Komponen!C14 + L10*Komponen!C15</f>
        <v>85</v>
      </c>
      <c r="N10" t="str">
        <f t="shared" si="0"/>
        <v>A</v>
      </c>
    </row>
    <row r="11" spans="1:14" x14ac:dyDescent="0.35">
      <c r="A11">
        <v>7</v>
      </c>
      <c r="B11" t="s">
        <v>87</v>
      </c>
      <c r="C11" t="s">
        <v>88</v>
      </c>
      <c r="D11">
        <v>152255</v>
      </c>
      <c r="E11" t="s">
        <v>1</v>
      </c>
      <c r="F11" t="s">
        <v>3</v>
      </c>
      <c r="G11" s="3">
        <v>82.5</v>
      </c>
      <c r="H11" s="3"/>
      <c r="I11" s="3"/>
      <c r="J11" s="3">
        <v>75</v>
      </c>
      <c r="K11" s="3">
        <v>83</v>
      </c>
      <c r="L11" s="3">
        <v>80</v>
      </c>
      <c r="M11">
        <f>G11*Komponen!C10 + H11*Komponen!C11 + I11*Komponen!C12 + J11*Komponen!C13 + K11*Komponen!C14 + L11*Komponen!C15</f>
        <v>80.400000000000006</v>
      </c>
      <c r="N11" t="str">
        <f t="shared" si="0"/>
        <v>A</v>
      </c>
    </row>
    <row r="12" spans="1:14" x14ac:dyDescent="0.35">
      <c r="A12">
        <v>8</v>
      </c>
      <c r="B12" t="s">
        <v>89</v>
      </c>
      <c r="C12" t="s">
        <v>90</v>
      </c>
      <c r="D12">
        <v>153362</v>
      </c>
      <c r="E12" t="s">
        <v>1</v>
      </c>
      <c r="F12" t="s">
        <v>3</v>
      </c>
      <c r="G12" s="3">
        <v>40</v>
      </c>
      <c r="H12" s="3"/>
      <c r="I12" s="3"/>
      <c r="J12" s="3">
        <v>60</v>
      </c>
      <c r="K12" s="3">
        <v>83</v>
      </c>
      <c r="L12" s="3">
        <v>73</v>
      </c>
      <c r="M12">
        <f>G12*Komponen!C10 + H12*Komponen!C11 + I12*Komponen!C12 + J12*Komponen!C13 + K12*Komponen!C14 + L12*Komponen!C15</f>
        <v>66.8</v>
      </c>
      <c r="N12" t="str">
        <f t="shared" si="0"/>
        <v>B</v>
      </c>
    </row>
    <row r="13" spans="1:14" x14ac:dyDescent="0.35">
      <c r="A13">
        <v>9</v>
      </c>
      <c r="B13" t="s">
        <v>91</v>
      </c>
      <c r="C13" t="s">
        <v>92</v>
      </c>
      <c r="D13">
        <v>153298</v>
      </c>
      <c r="E13" t="s">
        <v>1</v>
      </c>
      <c r="F13" t="s">
        <v>3</v>
      </c>
      <c r="G13" s="3">
        <v>80</v>
      </c>
      <c r="H13" s="3"/>
      <c r="I13" s="3"/>
      <c r="J13" s="3">
        <v>80</v>
      </c>
      <c r="K13" s="3">
        <v>83</v>
      </c>
      <c r="L13" s="3">
        <v>77</v>
      </c>
      <c r="M13">
        <f>G13*Komponen!C10 + H13*Komponen!C11 + I13*Komponen!C12 + J13*Komponen!C13 + K13*Komponen!C14 + L13*Komponen!C15</f>
        <v>80</v>
      </c>
      <c r="N13" t="str">
        <f t="shared" si="0"/>
        <v>A</v>
      </c>
    </row>
    <row r="14" spans="1:14" x14ac:dyDescent="0.35">
      <c r="A14">
        <v>10</v>
      </c>
      <c r="B14" t="s">
        <v>93</v>
      </c>
      <c r="C14" t="s">
        <v>94</v>
      </c>
      <c r="D14">
        <v>153413</v>
      </c>
      <c r="E14" t="s">
        <v>1</v>
      </c>
      <c r="F14" t="s">
        <v>3</v>
      </c>
      <c r="G14" s="3">
        <v>90</v>
      </c>
      <c r="H14" s="3"/>
      <c r="I14" s="3"/>
      <c r="J14" s="3">
        <v>90</v>
      </c>
      <c r="K14" s="3">
        <v>83</v>
      </c>
      <c r="L14" s="3">
        <v>82</v>
      </c>
      <c r="M14">
        <f>G14*Komponen!C10 + H14*Komponen!C11 + I14*Komponen!C12 + J14*Komponen!C13 + K14*Komponen!C14 + L14*Komponen!C15</f>
        <v>85.5</v>
      </c>
      <c r="N14" t="str">
        <f t="shared" si="0"/>
        <v>A</v>
      </c>
    </row>
    <row r="15" spans="1:14" x14ac:dyDescent="0.35">
      <c r="A15">
        <v>11</v>
      </c>
      <c r="B15" t="s">
        <v>95</v>
      </c>
      <c r="C15" t="s">
        <v>96</v>
      </c>
      <c r="D15">
        <v>153254</v>
      </c>
      <c r="E15" t="s">
        <v>1</v>
      </c>
      <c r="F15" t="s">
        <v>3</v>
      </c>
      <c r="G15" s="3">
        <v>80</v>
      </c>
      <c r="H15" s="3"/>
      <c r="I15" s="3"/>
      <c r="J15" s="3">
        <v>78</v>
      </c>
      <c r="K15" s="3">
        <v>83</v>
      </c>
      <c r="L15" s="3">
        <v>75</v>
      </c>
      <c r="M15">
        <f>G15*Komponen!C10 + H15*Komponen!C11 + I15*Komponen!C12 + J15*Komponen!C13 + K15*Komponen!C14 + L15*Komponen!C15</f>
        <v>79</v>
      </c>
      <c r="N15" t="str">
        <f t="shared" si="0"/>
        <v>A-</v>
      </c>
    </row>
    <row r="16" spans="1:14" x14ac:dyDescent="0.35">
      <c r="A16">
        <v>12</v>
      </c>
      <c r="B16" t="s">
        <v>97</v>
      </c>
      <c r="C16" t="s">
        <v>98</v>
      </c>
      <c r="D16">
        <v>153732</v>
      </c>
      <c r="E16" t="s">
        <v>1</v>
      </c>
      <c r="F16" t="s">
        <v>3</v>
      </c>
      <c r="G16" s="3">
        <v>86</v>
      </c>
      <c r="H16" s="3"/>
      <c r="I16" s="3"/>
      <c r="J16" s="3">
        <v>85</v>
      </c>
      <c r="K16" s="3">
        <v>83</v>
      </c>
      <c r="L16" s="3">
        <v>78</v>
      </c>
      <c r="M16">
        <f>G16*Komponen!C10 + H16*Komponen!C11 + I16*Komponen!C12 + J16*Komponen!C13 + K16*Komponen!C14 + L16*Komponen!C15</f>
        <v>82.5</v>
      </c>
      <c r="N16" t="str">
        <f t="shared" si="0"/>
        <v>A</v>
      </c>
    </row>
    <row r="17" spans="1:14" x14ac:dyDescent="0.35">
      <c r="A17">
        <v>13</v>
      </c>
      <c r="B17" t="s">
        <v>99</v>
      </c>
      <c r="C17" t="s">
        <v>100</v>
      </c>
      <c r="D17">
        <v>152236</v>
      </c>
      <c r="E17" t="s">
        <v>1</v>
      </c>
      <c r="F17" t="s">
        <v>3</v>
      </c>
      <c r="G17" s="3">
        <v>75</v>
      </c>
      <c r="H17" s="3"/>
      <c r="I17" s="3"/>
      <c r="J17" s="3">
        <v>75</v>
      </c>
      <c r="K17" s="3">
        <v>83</v>
      </c>
      <c r="L17" s="3">
        <v>65</v>
      </c>
      <c r="M17">
        <f>G17*Komponen!C10 + H17*Komponen!C11 + I17*Komponen!C12 + J17*Komponen!C13 + K17*Komponen!C14 + L17*Komponen!C15</f>
        <v>74.400000000000006</v>
      </c>
      <c r="N17" t="str">
        <f t="shared" si="0"/>
        <v>B+</v>
      </c>
    </row>
    <row r="18" spans="1:14" x14ac:dyDescent="0.35">
      <c r="A18">
        <v>14</v>
      </c>
      <c r="B18" t="s">
        <v>101</v>
      </c>
      <c r="C18" t="s">
        <v>102</v>
      </c>
      <c r="D18">
        <v>153092</v>
      </c>
      <c r="E18" t="s">
        <v>1</v>
      </c>
      <c r="F18" t="s">
        <v>3</v>
      </c>
      <c r="G18" s="3">
        <v>90</v>
      </c>
      <c r="H18" s="3"/>
      <c r="I18" s="3"/>
      <c r="J18" s="3">
        <v>95</v>
      </c>
      <c r="K18" s="3">
        <v>95</v>
      </c>
      <c r="L18" s="3">
        <v>82</v>
      </c>
      <c r="M18">
        <f>G18*Komponen!C10 + H18*Komponen!C11 + I18*Komponen!C12 + J18*Komponen!C13 + K18*Komponen!C14 + L18*Komponen!C15</f>
        <v>90.1</v>
      </c>
      <c r="N18" t="str">
        <f t="shared" si="0"/>
        <v>A</v>
      </c>
    </row>
    <row r="19" spans="1:14" x14ac:dyDescent="0.35">
      <c r="A19">
        <v>15</v>
      </c>
      <c r="B19" t="s">
        <v>103</v>
      </c>
      <c r="C19" t="s">
        <v>104</v>
      </c>
      <c r="D19">
        <v>153533</v>
      </c>
      <c r="E19" t="s">
        <v>1</v>
      </c>
      <c r="F19" t="s">
        <v>3</v>
      </c>
      <c r="G19" s="3">
        <v>80</v>
      </c>
      <c r="H19" s="3"/>
      <c r="I19" s="3"/>
      <c r="J19" s="3">
        <v>80</v>
      </c>
      <c r="K19" s="3">
        <v>95</v>
      </c>
      <c r="L19" s="3">
        <v>80</v>
      </c>
      <c r="M19">
        <f>G19*Komponen!C10 + H19*Komponen!C11 + I19*Komponen!C12 + J19*Komponen!C13 + K19*Komponen!C14 + L19*Komponen!C15</f>
        <v>84.5</v>
      </c>
      <c r="N19" t="str">
        <f t="shared" si="0"/>
        <v>A</v>
      </c>
    </row>
    <row r="20" spans="1:14" x14ac:dyDescent="0.35">
      <c r="A20">
        <v>16</v>
      </c>
      <c r="B20" t="s">
        <v>105</v>
      </c>
      <c r="C20" t="s">
        <v>106</v>
      </c>
      <c r="D20">
        <v>152233</v>
      </c>
      <c r="E20" t="s">
        <v>1</v>
      </c>
      <c r="F20" t="s">
        <v>3</v>
      </c>
      <c r="G20" s="3">
        <v>40</v>
      </c>
      <c r="H20" s="3"/>
      <c r="I20" s="3"/>
      <c r="J20" s="3">
        <v>60</v>
      </c>
      <c r="K20" s="3">
        <v>95</v>
      </c>
      <c r="L20" s="3">
        <v>60</v>
      </c>
      <c r="M20">
        <f>G20*Komponen!C10 + H20*Komponen!C11 + I20*Komponen!C12 + J20*Komponen!C13 + K20*Komponen!C14 + L20*Komponen!C15</f>
        <v>66.5</v>
      </c>
      <c r="N20" t="str">
        <f t="shared" si="0"/>
        <v>B</v>
      </c>
    </row>
    <row r="21" spans="1:14" x14ac:dyDescent="0.35">
      <c r="A21">
        <v>17</v>
      </c>
      <c r="B21" t="s">
        <v>107</v>
      </c>
      <c r="C21" t="s">
        <v>108</v>
      </c>
      <c r="D21">
        <v>154332</v>
      </c>
      <c r="E21" t="s">
        <v>1</v>
      </c>
      <c r="F21" t="s">
        <v>3</v>
      </c>
      <c r="G21" s="3">
        <v>80</v>
      </c>
      <c r="H21" s="3"/>
      <c r="I21" s="3"/>
      <c r="J21" s="3">
        <v>78</v>
      </c>
      <c r="K21" s="3">
        <v>95</v>
      </c>
      <c r="L21" s="3">
        <v>78</v>
      </c>
      <c r="M21">
        <f>G21*Komponen!C10 + H21*Komponen!C11 + I21*Komponen!C12 + J21*Komponen!C13 + K21*Komponen!C14 + L21*Komponen!C15</f>
        <v>83.5</v>
      </c>
      <c r="N21" t="str">
        <f t="shared" si="0"/>
        <v>A</v>
      </c>
    </row>
    <row r="22" spans="1:14" x14ac:dyDescent="0.35">
      <c r="A22">
        <v>18</v>
      </c>
      <c r="B22" t="s">
        <v>109</v>
      </c>
      <c r="C22" t="s">
        <v>110</v>
      </c>
      <c r="D22">
        <v>153455</v>
      </c>
      <c r="E22" t="s">
        <v>1</v>
      </c>
      <c r="F22" t="s">
        <v>3</v>
      </c>
      <c r="G22" s="3">
        <v>85</v>
      </c>
      <c r="H22" s="3"/>
      <c r="I22" s="3"/>
      <c r="J22" s="3">
        <v>85</v>
      </c>
      <c r="K22" s="3">
        <v>95</v>
      </c>
      <c r="L22" s="3">
        <v>80</v>
      </c>
      <c r="M22">
        <f>G22*Komponen!C10 + H22*Komponen!C11 + I22*Komponen!C12 + J22*Komponen!C13 + K22*Komponen!C14 + L22*Komponen!C15</f>
        <v>86.5</v>
      </c>
      <c r="N22" t="str">
        <f t="shared" si="0"/>
        <v>A</v>
      </c>
    </row>
    <row r="23" spans="1:14" x14ac:dyDescent="0.35">
      <c r="A23">
        <v>19</v>
      </c>
      <c r="B23" t="s">
        <v>111</v>
      </c>
      <c r="C23" t="s">
        <v>112</v>
      </c>
      <c r="D23">
        <v>151949</v>
      </c>
      <c r="E23" t="s">
        <v>1</v>
      </c>
      <c r="F23" t="s">
        <v>3</v>
      </c>
      <c r="G23" s="3">
        <v>75</v>
      </c>
      <c r="H23" s="3"/>
      <c r="I23" s="3"/>
      <c r="J23" s="3">
        <v>75</v>
      </c>
      <c r="K23" s="3">
        <v>95</v>
      </c>
      <c r="L23" s="3">
        <v>76</v>
      </c>
      <c r="M23">
        <f>G23*Komponen!C10 + H23*Komponen!C11 + I23*Komponen!C12 + J23*Komponen!C13 + K23*Komponen!C14 + L23*Komponen!C15</f>
        <v>81.3</v>
      </c>
      <c r="N23" t="str">
        <f t="shared" si="0"/>
        <v>A</v>
      </c>
    </row>
    <row r="24" spans="1:14" x14ac:dyDescent="0.35">
      <c r="A24">
        <v>20</v>
      </c>
      <c r="B24" t="s">
        <v>113</v>
      </c>
      <c r="C24" t="s">
        <v>114</v>
      </c>
      <c r="D24">
        <v>156050</v>
      </c>
      <c r="E24" t="s">
        <v>1</v>
      </c>
      <c r="F24" t="s">
        <v>3</v>
      </c>
      <c r="G24" s="3">
        <v>82.5</v>
      </c>
      <c r="H24" s="3"/>
      <c r="I24" s="3"/>
      <c r="J24" s="3">
        <v>95</v>
      </c>
      <c r="K24" s="3">
        <v>83</v>
      </c>
      <c r="L24" s="3">
        <v>80</v>
      </c>
      <c r="M24">
        <f>G24*Komponen!C10 + H24*Komponen!C11 + I24*Komponen!C12 + J24*Komponen!C13 + K24*Komponen!C14 + L24*Komponen!C15</f>
        <v>84.4</v>
      </c>
      <c r="N24" t="str">
        <f t="shared" si="0"/>
        <v>A</v>
      </c>
    </row>
    <row r="25" spans="1:14" x14ac:dyDescent="0.35">
      <c r="A25">
        <v>21</v>
      </c>
      <c r="B25" t="s">
        <v>115</v>
      </c>
      <c r="C25" t="s">
        <v>116</v>
      </c>
      <c r="D25">
        <v>156845</v>
      </c>
      <c r="E25" t="s">
        <v>1</v>
      </c>
      <c r="F25" t="s">
        <v>3</v>
      </c>
      <c r="G25" s="3">
        <v>40</v>
      </c>
      <c r="H25" s="3"/>
      <c r="I25" s="3"/>
      <c r="J25" s="3">
        <v>60</v>
      </c>
      <c r="K25" s="3">
        <v>83</v>
      </c>
      <c r="L25" s="3">
        <v>76</v>
      </c>
      <c r="M25">
        <f>G25*Komponen!C10 + H25*Komponen!C11 + I25*Komponen!C12 + J25*Komponen!C13 + K25*Komponen!C14 + L25*Komponen!C15</f>
        <v>67.7</v>
      </c>
      <c r="N25" t="str">
        <f t="shared" si="0"/>
        <v>B</v>
      </c>
    </row>
    <row r="26" spans="1:14" x14ac:dyDescent="0.35">
      <c r="A26">
        <v>22</v>
      </c>
      <c r="B26" t="s">
        <v>117</v>
      </c>
      <c r="C26" t="s">
        <v>118</v>
      </c>
      <c r="D26">
        <v>153834</v>
      </c>
      <c r="E26" t="s">
        <v>1</v>
      </c>
      <c r="F26" t="s">
        <v>3</v>
      </c>
      <c r="G26" s="3">
        <v>79</v>
      </c>
      <c r="H26" s="3"/>
      <c r="I26" s="3"/>
      <c r="J26" s="3">
        <v>90</v>
      </c>
      <c r="K26" s="3">
        <v>83</v>
      </c>
      <c r="L26" s="3">
        <v>75</v>
      </c>
      <c r="M26">
        <f>G26*Komponen!C10 + H26*Komponen!C11 + I26*Komponen!C12 + J26*Komponen!C13 + K26*Komponen!C14 + L26*Komponen!C15</f>
        <v>81.199999999999989</v>
      </c>
      <c r="N26" t="str">
        <f t="shared" si="0"/>
        <v>A</v>
      </c>
    </row>
    <row r="27" spans="1:14" x14ac:dyDescent="0.35">
      <c r="A27">
        <v>23</v>
      </c>
      <c r="B27" t="s">
        <v>119</v>
      </c>
      <c r="C27" t="s">
        <v>120</v>
      </c>
      <c r="D27">
        <v>153794</v>
      </c>
      <c r="E27" t="s">
        <v>1</v>
      </c>
      <c r="F27" t="s">
        <v>3</v>
      </c>
      <c r="G27" s="3">
        <v>75</v>
      </c>
      <c r="H27" s="3"/>
      <c r="I27" s="3"/>
      <c r="J27" s="3">
        <v>78</v>
      </c>
      <c r="K27" s="3">
        <v>83</v>
      </c>
      <c r="L27" s="3">
        <v>77</v>
      </c>
      <c r="M27">
        <f>G27*Komponen!C10 + H27*Komponen!C11 + I27*Komponen!C12 + J27*Komponen!C13 + K27*Komponen!C14 + L27*Komponen!C15</f>
        <v>78.599999999999994</v>
      </c>
      <c r="N27" t="str">
        <f t="shared" si="0"/>
        <v>A-</v>
      </c>
    </row>
    <row r="28" spans="1:14" x14ac:dyDescent="0.35">
      <c r="A28">
        <v>24</v>
      </c>
      <c r="B28" t="s">
        <v>121</v>
      </c>
      <c r="C28" t="s">
        <v>122</v>
      </c>
      <c r="D28">
        <v>156940</v>
      </c>
      <c r="E28" t="s">
        <v>1</v>
      </c>
      <c r="F28" t="s">
        <v>3</v>
      </c>
      <c r="G28" s="3">
        <v>74</v>
      </c>
      <c r="H28" s="3"/>
      <c r="I28" s="3"/>
      <c r="J28" s="3">
        <v>85</v>
      </c>
      <c r="K28" s="3">
        <v>83</v>
      </c>
      <c r="L28" s="3">
        <v>78</v>
      </c>
      <c r="M28">
        <f>G28*Komponen!C10 + H28*Komponen!C11 + I28*Komponen!C12 + J28*Komponen!C13 + K28*Komponen!C14 + L28*Komponen!C15</f>
        <v>80.099999999999994</v>
      </c>
      <c r="N28"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Anna Pradiningsih</cp:lastModifiedBy>
  <dcterms:created xsi:type="dcterms:W3CDTF">2025-01-31T03:33:59Z</dcterms:created>
  <dcterms:modified xsi:type="dcterms:W3CDTF">2025-02-02T05:13:22Z</dcterms:modified>
  <cp:category>nilai</cp:category>
</cp:coreProperties>
</file>