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PS" sheetId="1" r:id="rId4"/>
    <sheet name="Skala-Nilai" sheetId="2" r:id="rId5"/>
    <sheet name="Komponen" sheetId="3" r:id="rId6"/>
    <sheet name="Daftar-Nilai" sheetId="4" r:id="rId7"/>
    <sheet name="Worksheet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<sst xmlns="http://schemas.openxmlformats.org/spreadsheetml/2006/main" uniqueCount="131">
  <si>
    <t>KODE MK</t>
  </si>
  <si>
    <t>A1B2A64A</t>
  </si>
  <si>
    <t>NAMA MK</t>
  </si>
  <si>
    <t>ENGLISH FOR TOURISM</t>
  </si>
  <si>
    <t>NAMA KELAS</t>
  </si>
  <si>
    <t>A</t>
  </si>
  <si>
    <t>Program Studi</t>
  </si>
  <si>
    <t>S1 PENDIDIKAN BAHASA INGGRIS</t>
  </si>
  <si>
    <t>Fakultas</t>
  </si>
  <si>
    <t>KEGURUAN DAN ILMU PENDIDIKAN</t>
  </si>
  <si>
    <t>Semester</t>
  </si>
  <si>
    <t>Nama Dosen</t>
  </si>
  <si>
    <t>Dr. LUKMAN,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</si>
  <si>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</si>
  <si>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</si>
  <si>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</si>
  <si>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</si>
  <si>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</si>
  <si>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</si>
  <si>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</si>
  <si>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</si>
  <si>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</si>
  <si>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</si>
  <si>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</si>
  <si>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</si>
  <si>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</si>
  <si>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</si>
  <si>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</si>
  <si>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</si>
  <si>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</si>
  <si>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</si>
  <si>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</si>
  <si>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</si>
  <si>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</si>
  <si>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</si>
  <si>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</si>
  <si>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</si>
  <si>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</si>
  <si>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</si>
  <si>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</si>
  <si>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</si>
  <si>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</si>
  <si>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</si>
  <si>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</si>
  <si>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</si>
  <si>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</si>
  <si>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</si>
  <si>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</si>
  <si>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</si>
  <si>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</si>
  <si>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</si>
  <si>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</si>
  <si>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</si>
  <si>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</si>
  <si>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</si>
  <si>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</si>
  <si>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</si>
  <si>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</si>
  <si>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</si>
  <si>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</si>
  <si>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</si>
  <si>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</si>
  <si>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</si>
  <si>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</si>
  <si>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</si>
  <si>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</si>
  <si>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</si>
  <si>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ENGLISH FOR TOURISM (A1B2A64A)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</si>
  <si>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</si>
  <si>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</si>
  <si>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</si>
  <si>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</si>
  <si>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</si>
  <si>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</si>
  <si>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</si>
  <si>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</si>
  <si>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</si>
  <si>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2019A1B028</t>
  </si>
  <si>
    <t>HARYATI UTAMI PUTRI</t>
  </si>
  <si>
    <t>2021A1B002</t>
  </si>
  <si>
    <t>DEDI YUSUP</t>
  </si>
  <si>
    <t>2021A1B003</t>
  </si>
  <si>
    <t>ERNI BUDIANA</t>
  </si>
  <si>
    <t>2021A1B004</t>
  </si>
  <si>
    <t>HAERANI</t>
  </si>
  <si>
    <t>2021A1B005</t>
  </si>
  <si>
    <t>ILHAM AL HADIS</t>
  </si>
  <si>
    <t>2021A1B008</t>
  </si>
  <si>
    <t>MAYA DIANTI</t>
  </si>
  <si>
    <t>2021A1B009</t>
  </si>
  <si>
    <t>Muhammad Zikril Hakim</t>
  </si>
  <si>
    <t>2021A1B012</t>
  </si>
  <si>
    <t>RAMA AGUNG PAPANDA SG</t>
  </si>
  <si>
    <t>2021A1B013</t>
  </si>
  <si>
    <t>SALMAN ALFARIZI</t>
  </si>
  <si>
    <t>2021A1B017</t>
  </si>
  <si>
    <t>SUPRIYADI</t>
  </si>
  <si>
    <t>2021A1B022</t>
  </si>
  <si>
    <t>HUSNUL KHOTIMAH</t>
  </si>
  <si>
    <t>2021A1B025</t>
  </si>
  <si>
    <t>SITI RAHMA WATI</t>
  </si>
  <si>
    <t>2021A1B029</t>
  </si>
  <si>
    <t>ZAKIAH KURATA AYUN</t>
  </si>
  <si>
    <t>2021A1B031</t>
  </si>
  <si>
    <t>RAHMAD YUSUP</t>
  </si>
  <si>
    <t>2021A1B032</t>
  </si>
  <si>
    <t>INDAH PERMAISURI</t>
  </si>
  <si>
    <t>2021A1B036</t>
  </si>
  <si>
    <t>YUSWANDI</t>
  </si>
  <si>
    <t>2021A1B043</t>
  </si>
  <si>
    <t>USWATUN HASANAH</t>
  </si>
  <si>
    <t>AYU SURYA NINGSIH</t>
  </si>
  <si>
    <t>ENDANG TRI REZEKI</t>
  </si>
  <si>
    <t>HEMIYATI</t>
  </si>
  <si>
    <t>JUNITA ULHUSNA</t>
  </si>
  <si>
    <t>NAILA LUTFIA</t>
  </si>
  <si>
    <t>RAYYANI</t>
  </si>
  <si>
    <t>RISNAWATI</t>
  </si>
  <si>
    <t>SITI NURFIATI</t>
  </si>
  <si>
    <t>ZAHWA LAILA FAZIA</t>
  </si>
  <si>
    <t>SUCI RAHMADANI</t>
  </si>
  <si>
    <t>ELIA NIRMANTARI</t>
  </si>
  <si>
    <t>GLADIS CANDRA KIRANA</t>
  </si>
  <si>
    <t>NABILLA</t>
  </si>
  <si>
    <t>NINING ANDRIANI</t>
  </si>
  <si>
    <t>SOFIA DWI SANZAIN</t>
  </si>
  <si>
    <t>YENI KHAIRUNNISA</t>
  </si>
  <si>
    <t>ZIKRINA HIDAYATI</t>
  </si>
  <si>
    <t>NURFAIDAH</t>
  </si>
  <si>
    <t>PUTRI HINDUN ANIFAYAKUN SHAHAB</t>
  </si>
  <si>
    <t>ABIB AL ABSIN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</si>
</sst>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0" applyProtection="true">
      <protection locked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0" fillId="0" borderId="0" applyFont="0" applyNumberFormat="1" applyFill="0" applyBorder="0" applyAlignment="0"/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0" fillId="0" borderId="0" applyFont="0" applyNumberFormat="1" applyFill="0" applyBorder="0" applyAlignment="0" applyProtection="true">
      <protection locked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3">
    <dxf>
      <fill>
        <patternFill patternType="solid">
          <bgColor rgb="FF00FF00"/>
        </patternFill>
      </fill>
      <border/>
    </dxf>
    <dxf>
      <fill>
        <patternFill patternType="solid">
          <bgColor rgb="FFFFFF00"/>
        </patternFill>
      </fill>
      <border/>
    </dxf>
    <dxf>
      <fill>
        <patternFill patternType="solid">
          <bgColor rgb="FFFF0000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25"/>
  <sheetViews>
    <sheetView tabSelected="1" workbookViewId="0" showGridLines="true" showRowColHeaders="1">
      <selection activeCell="C10" sqref="C10:C25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50" customWidth="true" style="0"/>
    <col min="4" max="4" width="15" hidden="true" customWidth="true" style="0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/>
      <c r="C10" s="3"/>
      <c r="D10">
        <v>1234581405</v>
      </c>
    </row>
    <row r="11" spans="1:4">
      <c r="A11">
        <v>2</v>
      </c>
      <c r="B11" s="3"/>
      <c r="C11" s="3"/>
      <c r="D11">
        <v>1234581405</v>
      </c>
    </row>
    <row r="12" spans="1:4">
      <c r="A12">
        <v>3</v>
      </c>
      <c r="B12" s="3"/>
      <c r="C12" s="3"/>
      <c r="D12">
        <v>1234581405</v>
      </c>
    </row>
    <row r="13" spans="1:4">
      <c r="A13">
        <v>4</v>
      </c>
      <c r="B13" s="3"/>
      <c r="C13" s="3"/>
      <c r="D13">
        <v>1234581405</v>
      </c>
    </row>
    <row r="14" spans="1:4">
      <c r="A14">
        <v>5</v>
      </c>
      <c r="B14" s="3"/>
      <c r="C14" s="3"/>
      <c r="D14">
        <v>1234581405</v>
      </c>
    </row>
    <row r="15" spans="1:4">
      <c r="A15">
        <v>6</v>
      </c>
      <c r="B15" s="3"/>
      <c r="C15" s="3"/>
      <c r="D15">
        <v>1234581405</v>
      </c>
    </row>
    <row r="16" spans="1:4">
      <c r="A16">
        <v>7</v>
      </c>
      <c r="B16" s="3"/>
      <c r="C16" s="3"/>
      <c r="D16">
        <v>1234581405</v>
      </c>
    </row>
    <row r="17" spans="1:4">
      <c r="A17">
        <v>8</v>
      </c>
      <c r="B17" s="3"/>
      <c r="C17" s="3"/>
      <c r="D17">
        <v>1234581405</v>
      </c>
    </row>
    <row r="18" spans="1:4">
      <c r="A18">
        <v>9</v>
      </c>
      <c r="B18" s="3"/>
      <c r="C18" s="3"/>
      <c r="D18">
        <v>1234581405</v>
      </c>
    </row>
    <row r="19" spans="1:4">
      <c r="A19">
        <v>10</v>
      </c>
      <c r="B19" s="3"/>
      <c r="C19" s="3"/>
      <c r="D19">
        <v>1234581405</v>
      </c>
    </row>
    <row r="20" spans="1:4">
      <c r="A20">
        <v>11</v>
      </c>
      <c r="B20" s="3"/>
      <c r="C20" s="3"/>
      <c r="D20">
        <v>1234581405</v>
      </c>
    </row>
    <row r="21" spans="1:4">
      <c r="A21">
        <v>12</v>
      </c>
      <c r="B21" s="3"/>
      <c r="C21" s="3"/>
      <c r="D21">
        <v>1234581405</v>
      </c>
    </row>
    <row r="22" spans="1:4">
      <c r="A22">
        <v>13</v>
      </c>
      <c r="B22" s="3"/>
      <c r="C22" s="3"/>
      <c r="D22">
        <v>1234581405</v>
      </c>
    </row>
    <row r="23" spans="1:4">
      <c r="A23">
        <v>14</v>
      </c>
      <c r="B23" s="3"/>
      <c r="C23" s="3"/>
      <c r="D23">
        <v>1234581405</v>
      </c>
    </row>
    <row r="24" spans="1:4">
      <c r="A24">
        <v>15</v>
      </c>
      <c r="B24" s="3"/>
      <c r="C24" s="3"/>
      <c r="D24">
        <v>1234581405</v>
      </c>
    </row>
    <row r="25" spans="1:4">
      <c r="A25">
        <v>16</v>
      </c>
      <c r="B25" s="3"/>
      <c r="C25" s="3"/>
      <c r="D25">
        <v>1234581405</v>
      </c>
    </row>
  </sheetData>
  <sheetProtection password="EE11" sheet="1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16"/>
  <sheetViews>
    <sheetView tabSelected="0" workbookViewId="0" showGridLines="true" showRowColHeaders="1">
      <selection activeCell="A3" sqref="A3:D16"/>
    </sheetView>
  </sheetViews>
  <sheetFormatPr defaultRowHeight="14.4" outlineLevelRow="0" outlineLevelCol="0"/>
  <cols>
    <col min="1" max="1" width="5" customWidth="true" style="0"/>
    <col min="2" max="2" width="15" customWidth="true" style="0"/>
    <col min="3" max="3" width="15" customWidth="true" style="0"/>
    <col min="4" max="4" width="10" customWidth="true" style="0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5" t="s">
        <v>19</v>
      </c>
      <c r="C3" s="5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5" spans="1:4"/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</v>
      </c>
    </row>
    <row r="16" spans="1:4"/>
  </sheetData>
  <sheetProtection password="EE11" sheet="1"/>
  <mergeCells>
    <mergeCell ref="B3:C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6"/>
  <sheetViews>
    <sheetView tabSelected="0" workbookViewId="0" showGridLines="true" showRowColHeaders="1">
      <selection activeCell="E10" sqref="E10:E15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10" customWidth="true" style="0"/>
    <col min="4" max="4" width="50" customWidth="true" style="0"/>
    <col min="5" max="5" width="50" customWidth="true" style="0"/>
    <col min="6" max="6" width="20" hidden="true" customWidth="true" style="0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/>
      <c r="D10" s="3" t="s">
        <v>59</v>
      </c>
      <c r="E10" s="3" t="s">
        <v>60</v>
      </c>
      <c r="F10">
        <v>1234581405</v>
      </c>
    </row>
    <row r="11" spans="1:6">
      <c r="A11">
        <v>2</v>
      </c>
      <c r="B11" t="s">
        <v>61</v>
      </c>
      <c r="C11" s="9"/>
      <c r="D11" s="3" t="s">
        <v>62</v>
      </c>
      <c r="E11" s="3"/>
      <c r="F11">
        <v>1234581405</v>
      </c>
    </row>
    <row r="12" spans="1:6">
      <c r="A12">
        <v>3</v>
      </c>
      <c r="B12" t="s">
        <v>63</v>
      </c>
      <c r="C12" s="9"/>
      <c r="D12" s="3"/>
      <c r="E12" s="3"/>
      <c r="F12">
        <v>1234581405</v>
      </c>
    </row>
    <row r="13" spans="1:6">
      <c r="A13">
        <v>4</v>
      </c>
      <c r="B13" t="s">
        <v>64</v>
      </c>
      <c r="C13" s="9"/>
      <c r="D13" s="3"/>
      <c r="E13" s="3"/>
      <c r="F13">
        <v>1234581405</v>
      </c>
    </row>
    <row r="14" spans="1:6">
      <c r="A14">
        <v>5</v>
      </c>
      <c r="B14" t="s">
        <v>65</v>
      </c>
      <c r="C14" s="9"/>
      <c r="D14" s="3"/>
      <c r="E14" s="3"/>
      <c r="F14">
        <v>1234581405</v>
      </c>
    </row>
    <row r="15" spans="1:6">
      <c r="A15">
        <v>6</v>
      </c>
      <c r="B15" t="s">
        <v>66</v>
      </c>
      <c r="C15" s="9"/>
      <c r="D15" s="3"/>
      <c r="E15" s="3"/>
      <c r="F15">
        <v>1234581405</v>
      </c>
    </row>
    <row r="16" spans="1:6">
      <c r="C16" s="6">
        <f>SUM(C10:C15)</f>
        <v>0</v>
      </c>
    </row>
  </sheetData>
  <sheetProtection password="EE11" sheet="1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N41"/>
  <sheetViews>
    <sheetView tabSelected="0" workbookViewId="0" showGridLines="true" showRowColHeaders="1">
      <selection activeCell="G4" sqref="G4:L41"/>
    </sheetView>
  </sheetViews>
  <sheetFormatPr defaultRowHeight="14.4" outlineLevelRow="0" outlineLevelCol="0"/>
  <cols>
    <col min="1" max="1" width="5" customWidth="true" style="0"/>
    <col min="2" max="2" width="15" customWidth="true" style="0"/>
    <col min="3" max="3" width="35" customWidth="true" style="0"/>
    <col min="4" max="4" width="15" customWidth="true" style="0"/>
    <col min="5" max="5" width="15" customWidth="true" style="0"/>
    <col min="6" max="6" width="30" customWidth="true" style="0"/>
    <col min="7" max="7" width="10" customWidth="true" style="0"/>
    <col min="8" max="8" width="10" customWidth="true" style="0"/>
    <col min="9" max="9" width="10" customWidth="true" style="0"/>
    <col min="10" max="10" width="10" customWidth="true" style="0"/>
    <col min="11" max="11" width="10" customWidth="true" style="0"/>
    <col min="12" max="12" width="10" customWidth="true" style="0"/>
    <col min="13" max="13" width="10" customWidth="true" style="0"/>
    <col min="14" max="14" width="10" customWidth="true" style="0"/>
  </cols>
  <sheetData>
    <row r="1" spans="1:14">
      <c r="A1" t="s">
        <v>67</v>
      </c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77</v>
      </c>
      <c r="C5" t="s">
        <v>78</v>
      </c>
      <c r="D5">
        <v>156750</v>
      </c>
      <c r="E5" t="s">
        <v>1</v>
      </c>
      <c r="F5" t="s">
        <v>3</v>
      </c>
      <c r="G5" s="3"/>
      <c r="H5" s="3"/>
      <c r="I5" s="3"/>
      <c r="J5" s="3"/>
      <c r="K5" s="3"/>
      <c r="L5" s="3"/>
      <c r="M5" t="e">
        <f>G5*'Komponen'!C10 + H5*'Komponen'!C11 + I5*'Komponen'!C12 + J5*'Komponen'!C13 + K5*'Komponen'!C14 + L5*'Komponen'!C15</f>
        <v>#VALUE!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IF(M5&lt;=100.00, "A")))))))))))</f>
        <v>T</v>
      </c>
    </row>
    <row r="6" spans="1:14">
      <c r="A6">
        <v>2</v>
      </c>
      <c r="B6" t="s">
        <v>79</v>
      </c>
      <c r="C6" t="s">
        <v>80</v>
      </c>
      <c r="D6">
        <v>155738</v>
      </c>
      <c r="E6" t="s">
        <v>1</v>
      </c>
      <c r="F6" t="s">
        <v>3</v>
      </c>
      <c r="G6" s="3"/>
      <c r="H6" s="3"/>
      <c r="I6" s="3"/>
      <c r="J6" s="3"/>
      <c r="K6" s="3"/>
      <c r="L6" s="3"/>
      <c r="M6" t="e">
        <f>G6*'Komponen'!C10 + H6*'Komponen'!C11 + I6*'Komponen'!C12 + J6*'Komponen'!C13 + K6*'Komponen'!C14 + L6*'Komponen'!C15</f>
        <v>#VALUE!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IF(M6&lt;=100.00, "A")))))))))))</f>
        <v>T</v>
      </c>
    </row>
    <row r="7" spans="1:14">
      <c r="A7">
        <v>3</v>
      </c>
      <c r="B7" t="s">
        <v>81</v>
      </c>
      <c r="C7" t="s">
        <v>82</v>
      </c>
      <c r="D7">
        <v>153524</v>
      </c>
      <c r="E7" t="s">
        <v>1</v>
      </c>
      <c r="F7" t="s">
        <v>3</v>
      </c>
      <c r="G7" s="3"/>
      <c r="H7" s="3"/>
      <c r="I7" s="3"/>
      <c r="J7" s="3"/>
      <c r="K7" s="3"/>
      <c r="L7" s="3"/>
      <c r="M7" t="e">
        <f>G7*'Komponen'!C10 + H7*'Komponen'!C11 + I7*'Komponen'!C12 + J7*'Komponen'!C13 + K7*'Komponen'!C14 + L7*'Komponen'!C15</f>
        <v>#VALUE!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IF(M7&lt;=100.00, "A")))))))))))</f>
        <v>T</v>
      </c>
    </row>
    <row r="8" spans="1:14">
      <c r="A8">
        <v>4</v>
      </c>
      <c r="B8" t="s">
        <v>83</v>
      </c>
      <c r="C8" t="s">
        <v>84</v>
      </c>
      <c r="D8">
        <v>153845</v>
      </c>
      <c r="E8" t="s">
        <v>1</v>
      </c>
      <c r="F8" t="s">
        <v>3</v>
      </c>
      <c r="G8" s="3"/>
      <c r="H8" s="3"/>
      <c r="I8" s="3"/>
      <c r="J8" s="3"/>
      <c r="K8" s="3"/>
      <c r="L8" s="3"/>
      <c r="M8" t="e">
        <f>G8*'Komponen'!C10 + H8*'Komponen'!C11 + I8*'Komponen'!C12 + J8*'Komponen'!C13 + K8*'Komponen'!C14 + L8*'Komponen'!C15</f>
        <v>#VALUE!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IF(M8&lt;=100.00, "A")))))))))))</f>
        <v>T</v>
      </c>
    </row>
    <row r="9" spans="1:14">
      <c r="A9">
        <v>5</v>
      </c>
      <c r="B9" t="s">
        <v>85</v>
      </c>
      <c r="C9" t="s">
        <v>86</v>
      </c>
      <c r="D9">
        <v>152567</v>
      </c>
      <c r="E9" t="s">
        <v>1</v>
      </c>
      <c r="F9" t="s">
        <v>3</v>
      </c>
      <c r="G9" s="3"/>
      <c r="H9" s="3"/>
      <c r="I9" s="3"/>
      <c r="J9" s="3"/>
      <c r="K9" s="3"/>
      <c r="L9" s="3"/>
      <c r="M9" t="e">
        <f>G9*'Komponen'!C10 + H9*'Komponen'!C11 + I9*'Komponen'!C12 + J9*'Komponen'!C13 + K9*'Komponen'!C14 + L9*'Komponen'!C15</f>
        <v>#VALUE!</v>
      </c>
      <c r="N9" t="str">
        <f>IF(AND(ISBLANK(G9), ISBLANK(H9), ISBLANK(I9), ISBLANK(J9), ISBLANK(K9), ISBLANK(L9)), "T", IF(M9&lt;=0.99, "T", IF(M9&lt;=24.99, "E", IF(M9&lt;=49.99, "D", IF(M9&lt;=54.99, "C", IF(M9&lt;=59.99, "C+", IF(M9&lt;=64.99, "B-", IF(M9&lt;=69.99, "B", IF(M9&lt;=74.99, "B+", IF(M9&lt;=79.99, "A-", IF(M9&lt;=100.00, "A")))))))))))</f>
        <v>T</v>
      </c>
    </row>
    <row r="10" spans="1:14">
      <c r="A10">
        <v>6</v>
      </c>
      <c r="B10" t="s">
        <v>87</v>
      </c>
      <c r="C10" t="s">
        <v>88</v>
      </c>
      <c r="D10">
        <v>154125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 t="e">
        <f>G10*'Komponen'!C10 + H10*'Komponen'!C11 + I10*'Komponen'!C12 + J10*'Komponen'!C13 + K10*'Komponen'!C14 + L10*'Komponen'!C15</f>
        <v>#VALUE!</v>
      </c>
      <c r="N10" t="str">
        <f>IF(AND(ISBLANK(G10), ISBLANK(H10), ISBLANK(I10), ISBLANK(J10), ISBLANK(K10), ISBLANK(L10)), "T", IF(M10&lt;=0.99, "T", IF(M10&lt;=24.99, "E", IF(M10&lt;=49.99, "D", IF(M10&lt;=54.99, "C", IF(M10&lt;=59.99, "C+", IF(M10&lt;=64.99, "B-", IF(M10&lt;=69.99, "B", IF(M10&lt;=74.99, "B+", IF(M10&lt;=79.99, "A-", IF(M10&lt;=100.00, "A")))))))))))</f>
        <v>T</v>
      </c>
    </row>
    <row r="11" spans="1:14">
      <c r="A11">
        <v>7</v>
      </c>
      <c r="B11" t="s">
        <v>89</v>
      </c>
      <c r="C11" t="s">
        <v>90</v>
      </c>
      <c r="D11">
        <v>153798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 t="e">
        <f>G11*'Komponen'!C10 + H11*'Komponen'!C11 + I11*'Komponen'!C12 + J11*'Komponen'!C13 + K11*'Komponen'!C14 + L11*'Komponen'!C15</f>
        <v>#VALUE!</v>
      </c>
      <c r="N11" t="str">
        <f>IF(AND(ISBLANK(G11), ISBLANK(H11), ISBLANK(I11), ISBLANK(J11), ISBLANK(K11), ISBLANK(L11)), "T", IF(M11&lt;=0.99, "T", IF(M11&lt;=24.99, "E", IF(M11&lt;=49.99, "D", IF(M11&lt;=54.99, "C", IF(M11&lt;=59.99, "C+", IF(M11&lt;=64.99, "B-", IF(M11&lt;=69.99, "B", IF(M11&lt;=74.99, "B+", IF(M11&lt;=79.99, "A-", IF(M11&lt;=100.00, "A")))))))))))</f>
        <v>T</v>
      </c>
    </row>
    <row r="12" spans="1:14">
      <c r="A12">
        <v>8</v>
      </c>
      <c r="B12" t="s">
        <v>91</v>
      </c>
      <c r="C12" t="s">
        <v>92</v>
      </c>
      <c r="D12">
        <v>153116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 t="e">
        <f>G12*'Komponen'!C10 + H12*'Komponen'!C11 + I12*'Komponen'!C12 + J12*'Komponen'!C13 + K12*'Komponen'!C14 + L12*'Komponen'!C15</f>
        <v>#VALUE!</v>
      </c>
      <c r="N12" t="str">
        <f>IF(AND(ISBLANK(G12), ISBLANK(H12), ISBLANK(I12), ISBLANK(J12), ISBLANK(K12), ISBLANK(L12)), "T", IF(M12&lt;=0.99, "T", IF(M12&lt;=24.99, "E", IF(M12&lt;=49.99, "D", IF(M12&lt;=54.99, "C", IF(M12&lt;=59.99, "C+", IF(M12&lt;=64.99, "B-", IF(M12&lt;=69.99, "B", IF(M12&lt;=74.99, "B+", IF(M12&lt;=79.99, "A-", IF(M12&lt;=100.00, "A")))))))))))</f>
        <v>T</v>
      </c>
    </row>
    <row r="13" spans="1:14">
      <c r="A13">
        <v>9</v>
      </c>
      <c r="B13" t="s">
        <v>93</v>
      </c>
      <c r="C13" t="s">
        <v>94</v>
      </c>
      <c r="D13">
        <v>154087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 t="e">
        <f>G13*'Komponen'!C10 + H13*'Komponen'!C11 + I13*'Komponen'!C12 + J13*'Komponen'!C13 + K13*'Komponen'!C14 + L13*'Komponen'!C15</f>
        <v>#VALUE!</v>
      </c>
      <c r="N13" t="str">
        <f>IF(AND(ISBLANK(G13), ISBLANK(H13), ISBLANK(I13), ISBLANK(J13), ISBLANK(K13), ISBLANK(L13)), "T", IF(M13&lt;=0.99, "T", IF(M13&lt;=24.99, "E", IF(M13&lt;=49.99, "D", IF(M13&lt;=54.99, "C", IF(M13&lt;=59.99, "C+", IF(M13&lt;=64.99, "B-", IF(M13&lt;=69.99, "B", IF(M13&lt;=74.99, "B+", IF(M13&lt;=79.99, "A-", IF(M13&lt;=100.00, "A")))))))))))</f>
        <v>T</v>
      </c>
    </row>
    <row r="14" spans="1:14">
      <c r="A14">
        <v>10</v>
      </c>
      <c r="B14" t="s">
        <v>95</v>
      </c>
      <c r="C14" t="s">
        <v>96</v>
      </c>
      <c r="D14">
        <v>152501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 t="e">
        <f>G14*'Komponen'!C10 + H14*'Komponen'!C11 + I14*'Komponen'!C12 + J14*'Komponen'!C13 + K14*'Komponen'!C14 + L14*'Komponen'!C15</f>
        <v>#VALUE!</v>
      </c>
      <c r="N14" t="str">
        <f>IF(AND(ISBLANK(G14), ISBLANK(H14), ISBLANK(I14), ISBLANK(J14), ISBLANK(K14), ISBLANK(L14)), "T", IF(M14&lt;=0.99, "T", IF(M14&lt;=24.99, "E", IF(M14&lt;=49.99, "D", IF(M14&lt;=54.99, "C", IF(M14&lt;=59.99, "C+", IF(M14&lt;=64.99, "B-", IF(M14&lt;=69.99, "B", IF(M14&lt;=74.99, "B+", IF(M14&lt;=79.99, "A-", IF(M14&lt;=100.00, "A")))))))))))</f>
        <v>T</v>
      </c>
    </row>
    <row r="15" spans="1:14">
      <c r="A15">
        <v>11</v>
      </c>
      <c r="B15" t="s">
        <v>97</v>
      </c>
      <c r="C15" t="s">
        <v>98</v>
      </c>
      <c r="D15">
        <v>153628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 t="e">
        <f>G15*'Komponen'!C10 + H15*'Komponen'!C11 + I15*'Komponen'!C12 + J15*'Komponen'!C13 + K15*'Komponen'!C14 + L15*'Komponen'!C15</f>
        <v>#VALUE!</v>
      </c>
      <c r="N15" t="str">
        <f>IF(AND(ISBLANK(G15), ISBLANK(H15), ISBLANK(I15), ISBLANK(J15), ISBLANK(K15), ISBLANK(L15)), "T", IF(M15&lt;=0.99, "T", IF(M15&lt;=24.99, "E", IF(M15&lt;=49.99, "D", IF(M15&lt;=54.99, "C", IF(M15&lt;=59.99, "C+", IF(M15&lt;=64.99, "B-", IF(M15&lt;=69.99, "B", IF(M15&lt;=74.99, "B+", IF(M15&lt;=79.99, "A-", IF(M15&lt;=100.00, "A")))))))))))</f>
        <v>T</v>
      </c>
    </row>
    <row r="16" spans="1:14">
      <c r="A16">
        <v>12</v>
      </c>
      <c r="B16" t="s">
        <v>99</v>
      </c>
      <c r="C16" t="s">
        <v>100</v>
      </c>
      <c r="D16">
        <v>153915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 t="e">
        <f>G16*'Komponen'!C10 + H16*'Komponen'!C11 + I16*'Komponen'!C12 + J16*'Komponen'!C13 + K16*'Komponen'!C14 + L16*'Komponen'!C15</f>
        <v>#VALUE!</v>
      </c>
      <c r="N16" t="str">
        <f>IF(AND(ISBLANK(G16), ISBLANK(H16), ISBLANK(I16), ISBLANK(J16), ISBLANK(K16), ISBLANK(L16)), "T", IF(M16&lt;=0.99, "T", IF(M16&lt;=24.99, "E", IF(M16&lt;=49.99, "D", IF(M16&lt;=54.99, "C", IF(M16&lt;=59.99, "C+", IF(M16&lt;=64.99, "B-", IF(M16&lt;=69.99, "B", IF(M16&lt;=74.99, "B+", IF(M16&lt;=79.99, "A-", IF(M16&lt;=100.00, "A")))))))))))</f>
        <v>T</v>
      </c>
    </row>
    <row r="17" spans="1:14">
      <c r="A17">
        <v>13</v>
      </c>
      <c r="B17" t="s">
        <v>101</v>
      </c>
      <c r="C17" t="s">
        <v>102</v>
      </c>
      <c r="D17">
        <v>153776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 t="e">
        <f>G17*'Komponen'!C10 + H17*'Komponen'!C11 + I17*'Komponen'!C12 + J17*'Komponen'!C13 + K17*'Komponen'!C14 + L17*'Komponen'!C15</f>
        <v>#VALUE!</v>
      </c>
      <c r="N17" t="str">
        <f>IF(AND(ISBLANK(G17), ISBLANK(H17), ISBLANK(I17), ISBLANK(J17), ISBLANK(K17), ISBLANK(L17)), "T", IF(M17&lt;=0.99, "T", IF(M17&lt;=24.99, "E", IF(M17&lt;=49.99, "D", IF(M17&lt;=54.99, "C", IF(M17&lt;=59.99, "C+", IF(M17&lt;=64.99, "B-", IF(M17&lt;=69.99, "B", IF(M17&lt;=74.99, "B+", IF(M17&lt;=79.99, "A-", IF(M17&lt;=100.00, "A")))))))))))</f>
        <v>T</v>
      </c>
    </row>
    <row r="18" spans="1:14">
      <c r="A18">
        <v>14</v>
      </c>
      <c r="B18" t="s">
        <v>103</v>
      </c>
      <c r="C18" t="s">
        <v>104</v>
      </c>
      <c r="D18">
        <v>154912</v>
      </c>
      <c r="E18" t="s">
        <v>1</v>
      </c>
      <c r="F18" t="s">
        <v>3</v>
      </c>
      <c r="G18" s="3"/>
      <c r="H18" s="3"/>
      <c r="I18" s="3"/>
      <c r="J18" s="3"/>
      <c r="K18" s="3"/>
      <c r="L18" s="3"/>
      <c r="M18" t="e">
        <f>G18*'Komponen'!C10 + H18*'Komponen'!C11 + I18*'Komponen'!C12 + J18*'Komponen'!C13 + K18*'Komponen'!C14 + L18*'Komponen'!C15</f>
        <v>#VALUE!</v>
      </c>
      <c r="N18" t="str">
        <f>IF(AND(ISBLANK(G18), ISBLANK(H18), ISBLANK(I18), ISBLANK(J18), ISBLANK(K18), ISBLANK(L18)), "T", IF(M18&lt;=0.99, "T", IF(M18&lt;=24.99, "E", IF(M18&lt;=49.99, "D", IF(M18&lt;=54.99, "C", IF(M18&lt;=59.99, "C+", IF(M18&lt;=64.99, "B-", IF(M18&lt;=69.99, "B", IF(M18&lt;=74.99, "B+", IF(M18&lt;=79.99, "A-", IF(M18&lt;=100.00, "A")))))))))))</f>
        <v>T</v>
      </c>
    </row>
    <row r="19" spans="1:14">
      <c r="A19">
        <v>15</v>
      </c>
      <c r="B19" t="s">
        <v>105</v>
      </c>
      <c r="C19" t="s">
        <v>106</v>
      </c>
      <c r="D19">
        <v>153629</v>
      </c>
      <c r="E19" t="s">
        <v>1</v>
      </c>
      <c r="F19" t="s">
        <v>3</v>
      </c>
      <c r="G19" s="3"/>
      <c r="H19" s="3"/>
      <c r="I19" s="3"/>
      <c r="J19" s="3"/>
      <c r="K19" s="3"/>
      <c r="L19" s="3"/>
      <c r="M19" t="e">
        <f>G19*'Komponen'!C10 + H19*'Komponen'!C11 + I19*'Komponen'!C12 + J19*'Komponen'!C13 + K19*'Komponen'!C14 + L19*'Komponen'!C15</f>
        <v>#VALUE!</v>
      </c>
      <c r="N19" t="str">
        <f>IF(AND(ISBLANK(G19), ISBLANK(H19), ISBLANK(I19), ISBLANK(J19), ISBLANK(K19), ISBLANK(L19)), "T", IF(M19&lt;=0.99, "T", IF(M19&lt;=24.99, "E", IF(M19&lt;=49.99, "D", IF(M19&lt;=54.99, "C", IF(M19&lt;=59.99, "C+", IF(M19&lt;=64.99, "B-", IF(M19&lt;=69.99, "B", IF(M19&lt;=74.99, "B+", IF(M19&lt;=79.99, "A-", IF(M19&lt;=100.00, "A")))))))))))</f>
        <v>T</v>
      </c>
    </row>
    <row r="20" spans="1:14">
      <c r="A20">
        <v>16</v>
      </c>
      <c r="B20" t="s">
        <v>107</v>
      </c>
      <c r="C20" t="s">
        <v>108</v>
      </c>
      <c r="D20">
        <v>154272</v>
      </c>
      <c r="E20" t="s">
        <v>1</v>
      </c>
      <c r="F20" t="s">
        <v>3</v>
      </c>
      <c r="G20" s="3"/>
      <c r="H20" s="3"/>
      <c r="I20" s="3"/>
      <c r="J20" s="3"/>
      <c r="K20" s="3"/>
      <c r="L20" s="3"/>
      <c r="M20" t="e">
        <f>G20*'Komponen'!C10 + H20*'Komponen'!C11 + I20*'Komponen'!C12 + J20*'Komponen'!C13 + K20*'Komponen'!C14 + L20*'Komponen'!C15</f>
        <v>#VALUE!</v>
      </c>
      <c r="N20" t="str">
        <f>IF(AND(ISBLANK(G20), ISBLANK(H20), ISBLANK(I20), ISBLANK(J20), ISBLANK(K20), ISBLANK(L20)), "T", IF(M20&lt;=0.99, "T", IF(M20&lt;=24.99, "E", IF(M20&lt;=49.99, "D", IF(M20&lt;=54.99, "C", IF(M20&lt;=59.99, "C+", IF(M20&lt;=64.99, "B-", IF(M20&lt;=69.99, "B", IF(M20&lt;=74.99, "B+", IF(M20&lt;=79.99, "A-", IF(M20&lt;=100.00, "A")))))))))))</f>
        <v>T</v>
      </c>
    </row>
    <row r="21" spans="1:14">
      <c r="A21">
        <v>17</v>
      </c>
      <c r="B21" t="s">
        <v>109</v>
      </c>
      <c r="C21" t="s">
        <v>110</v>
      </c>
      <c r="D21">
        <v>154509</v>
      </c>
      <c r="E21" t="s">
        <v>1</v>
      </c>
      <c r="F21" t="s">
        <v>3</v>
      </c>
      <c r="G21" s="3"/>
      <c r="H21" s="3"/>
      <c r="I21" s="3"/>
      <c r="J21" s="3"/>
      <c r="K21" s="3"/>
      <c r="L21" s="3"/>
      <c r="M21" t="e">
        <f>G21*'Komponen'!C10 + H21*'Komponen'!C11 + I21*'Komponen'!C12 + J21*'Komponen'!C13 + K21*'Komponen'!C14 + L21*'Komponen'!C15</f>
        <v>#VALUE!</v>
      </c>
      <c r="N21" t="str">
        <f>IF(AND(ISBLANK(G21), ISBLANK(H21), ISBLANK(I21), ISBLANK(J21), ISBLANK(K21), ISBLANK(L21)), "T", IF(M21&lt;=0.99, "T", IF(M21&lt;=24.99, "E", IF(M21&lt;=49.99, "D", IF(M21&lt;=54.99, "C", IF(M21&lt;=59.99, "C+", IF(M21&lt;=64.99, "B-", IF(M21&lt;=69.99, "B", IF(M21&lt;=74.99, "B+", IF(M21&lt;=79.99, "A-", IF(M21&lt;=100.00, "A")))))))))))</f>
        <v>T</v>
      </c>
    </row>
    <row r="22" spans="1:14">
      <c r="A22">
        <v>18</v>
      </c>
      <c r="B22">
        <v>20230110200003</v>
      </c>
      <c r="C22" t="s">
        <v>111</v>
      </c>
      <c r="D22">
        <v>152044</v>
      </c>
      <c r="E22" t="s">
        <v>1</v>
      </c>
      <c r="F22" t="s">
        <v>3</v>
      </c>
      <c r="G22" s="3"/>
      <c r="H22" s="3"/>
      <c r="I22" s="3"/>
      <c r="J22" s="3"/>
      <c r="K22" s="3"/>
      <c r="L22" s="3"/>
      <c r="M22" t="e">
        <f>G22*'Komponen'!C10 + H22*'Komponen'!C11 + I22*'Komponen'!C12 + J22*'Komponen'!C13 + K22*'Komponen'!C14 + L22*'Komponen'!C15</f>
        <v>#VALUE!</v>
      </c>
      <c r="N22" t="str">
        <f>IF(AND(ISBLANK(G22), ISBLANK(H22), ISBLANK(I22), ISBLANK(J22), ISBLANK(K22), ISBLANK(L22)), "T", IF(M22&lt;=0.99, "T", IF(M22&lt;=24.99, "E", IF(M22&lt;=49.99, "D", IF(M22&lt;=54.99, "C", IF(M22&lt;=59.99, "C+", IF(M22&lt;=64.99, "B-", IF(M22&lt;=69.99, "B", IF(M22&lt;=74.99, "B+", IF(M22&lt;=79.99, "A-", IF(M22&lt;=100.00, "A")))))))))))</f>
        <v>T</v>
      </c>
    </row>
    <row r="23" spans="1:14">
      <c r="A23">
        <v>19</v>
      </c>
      <c r="B23">
        <v>20230110200004</v>
      </c>
      <c r="C23" t="s">
        <v>112</v>
      </c>
      <c r="D23">
        <v>152791</v>
      </c>
      <c r="E23" t="s">
        <v>1</v>
      </c>
      <c r="F23" t="s">
        <v>3</v>
      </c>
      <c r="G23" s="3"/>
      <c r="H23" s="3"/>
      <c r="I23" s="3"/>
      <c r="J23" s="3"/>
      <c r="K23" s="3"/>
      <c r="L23" s="3"/>
      <c r="M23" t="e">
        <f>G23*'Komponen'!C10 + H23*'Komponen'!C11 + I23*'Komponen'!C12 + J23*'Komponen'!C13 + K23*'Komponen'!C14 + L23*'Komponen'!C15</f>
        <v>#VALUE!</v>
      </c>
      <c r="N23" t="str">
        <f>IF(AND(ISBLANK(G23), ISBLANK(H23), ISBLANK(I23), ISBLANK(J23), ISBLANK(K23), ISBLANK(L23)), "T", IF(M23&lt;=0.99, "T", IF(M23&lt;=24.99, "E", IF(M23&lt;=49.99, "D", IF(M23&lt;=54.99, "C", IF(M23&lt;=59.99, "C+", IF(M23&lt;=64.99, "B-", IF(M23&lt;=69.99, "B", IF(M23&lt;=74.99, "B+", IF(M23&lt;=79.99, "A-", IF(M23&lt;=100.00, "A")))))))))))</f>
        <v>T</v>
      </c>
    </row>
    <row r="24" spans="1:14">
      <c r="A24">
        <v>20</v>
      </c>
      <c r="B24">
        <v>20230110200005</v>
      </c>
      <c r="C24" t="s">
        <v>113</v>
      </c>
      <c r="D24">
        <v>152771</v>
      </c>
      <c r="E24" t="s">
        <v>1</v>
      </c>
      <c r="F24" t="s">
        <v>3</v>
      </c>
      <c r="G24" s="3"/>
      <c r="H24" s="3"/>
      <c r="I24" s="3"/>
      <c r="J24" s="3"/>
      <c r="K24" s="3"/>
      <c r="L24" s="3"/>
      <c r="M24" t="e">
        <f>G24*'Komponen'!C10 + H24*'Komponen'!C11 + I24*'Komponen'!C12 + J24*'Komponen'!C13 + K24*'Komponen'!C14 + L24*'Komponen'!C15</f>
        <v>#VALUE!</v>
      </c>
      <c r="N24" t="str">
        <f>IF(AND(ISBLANK(G24), ISBLANK(H24), ISBLANK(I24), ISBLANK(J24), ISBLANK(K24), ISBLANK(L24)), "T", IF(M24&lt;=0.99, "T", IF(M24&lt;=24.99, "E", IF(M24&lt;=49.99, "D", IF(M24&lt;=54.99, "C", IF(M24&lt;=59.99, "C+", IF(M24&lt;=64.99, "B-", IF(M24&lt;=69.99, "B", IF(M24&lt;=74.99, "B+", IF(M24&lt;=79.99, "A-", IF(M24&lt;=100.00, "A")))))))))))</f>
        <v>T</v>
      </c>
    </row>
    <row r="25" spans="1:14">
      <c r="A25">
        <v>21</v>
      </c>
      <c r="B25">
        <v>20230110200007</v>
      </c>
      <c r="C25" t="s">
        <v>114</v>
      </c>
      <c r="D25">
        <v>152463</v>
      </c>
      <c r="E25" t="s">
        <v>1</v>
      </c>
      <c r="F25" t="s">
        <v>3</v>
      </c>
      <c r="G25" s="3"/>
      <c r="H25" s="3"/>
      <c r="I25" s="3"/>
      <c r="J25" s="3"/>
      <c r="K25" s="3"/>
      <c r="L25" s="3"/>
      <c r="M25" t="e">
        <f>G25*'Komponen'!C10 + H25*'Komponen'!C11 + I25*'Komponen'!C12 + J25*'Komponen'!C13 + K25*'Komponen'!C14 + L25*'Komponen'!C15</f>
        <v>#VALUE!</v>
      </c>
      <c r="N25" t="str">
        <f>IF(AND(ISBLANK(G25), ISBLANK(H25), ISBLANK(I25), ISBLANK(J25), ISBLANK(K25), ISBLANK(L25)), "T", IF(M25&lt;=0.99, "T", IF(M25&lt;=24.99, "E", IF(M25&lt;=49.99, "D", IF(M25&lt;=54.99, "C", IF(M25&lt;=59.99, "C+", IF(M25&lt;=64.99, "B-", IF(M25&lt;=69.99, "B", IF(M25&lt;=74.99, "B+", IF(M25&lt;=79.99, "A-", IF(M25&lt;=100.00, "A")))))))))))</f>
        <v>T</v>
      </c>
    </row>
    <row r="26" spans="1:14">
      <c r="A26">
        <v>22</v>
      </c>
      <c r="B26">
        <v>20230110200009</v>
      </c>
      <c r="C26" t="s">
        <v>115</v>
      </c>
      <c r="D26">
        <v>152568</v>
      </c>
      <c r="E26" t="s">
        <v>1</v>
      </c>
      <c r="F26" t="s">
        <v>3</v>
      </c>
      <c r="G26" s="3"/>
      <c r="H26" s="3"/>
      <c r="I26" s="3"/>
      <c r="J26" s="3"/>
      <c r="K26" s="3"/>
      <c r="L26" s="3"/>
      <c r="M26" t="e">
        <f>G26*'Komponen'!C10 + H26*'Komponen'!C11 + I26*'Komponen'!C12 + J26*'Komponen'!C13 + K26*'Komponen'!C14 + L26*'Komponen'!C15</f>
        <v>#VALUE!</v>
      </c>
      <c r="N26" t="str">
        <f>IF(AND(ISBLANK(G26), ISBLANK(H26), ISBLANK(I26), ISBLANK(J26), ISBLANK(K26), ISBLANK(L26)), "T", IF(M26&lt;=0.99, "T", IF(M26&lt;=24.99, "E", IF(M26&lt;=49.99, "D", IF(M26&lt;=54.99, "C", IF(M26&lt;=59.99, "C+", IF(M26&lt;=64.99, "B-", IF(M26&lt;=69.99, "B", IF(M26&lt;=74.99, "B+", IF(M26&lt;=79.99, "A-", IF(M26&lt;=100.00, "A")))))))))))</f>
        <v>T</v>
      </c>
    </row>
    <row r="27" spans="1:14">
      <c r="A27">
        <v>23</v>
      </c>
      <c r="B27">
        <v>20230110200010</v>
      </c>
      <c r="C27" t="s">
        <v>116</v>
      </c>
      <c r="D27">
        <v>152342</v>
      </c>
      <c r="E27" t="s">
        <v>1</v>
      </c>
      <c r="F27" t="s">
        <v>3</v>
      </c>
      <c r="G27" s="3"/>
      <c r="H27" s="3"/>
      <c r="I27" s="3"/>
      <c r="J27" s="3"/>
      <c r="K27" s="3"/>
      <c r="L27" s="3"/>
      <c r="M27" t="e">
        <f>G27*'Komponen'!C10 + H27*'Komponen'!C11 + I27*'Komponen'!C12 + J27*'Komponen'!C13 + K27*'Komponen'!C14 + L27*'Komponen'!C15</f>
        <v>#VALUE!</v>
      </c>
      <c r="N27" t="str">
        <f>IF(AND(ISBLANK(G27), ISBLANK(H27), ISBLANK(I27), ISBLANK(J27), ISBLANK(K27), ISBLANK(L27)), "T", IF(M27&lt;=0.99, "T", IF(M27&lt;=24.99, "E", IF(M27&lt;=49.99, "D", IF(M27&lt;=54.99, "C", IF(M27&lt;=59.99, "C+", IF(M27&lt;=64.99, "B-", IF(M27&lt;=69.99, "B", IF(M27&lt;=74.99, "B+", IF(M27&lt;=79.99, "A-", IF(M27&lt;=100.00, "A")))))))))))</f>
        <v>T</v>
      </c>
    </row>
    <row r="28" spans="1:14">
      <c r="A28">
        <v>24</v>
      </c>
      <c r="B28">
        <v>20230110200011</v>
      </c>
      <c r="C28" t="s">
        <v>117</v>
      </c>
      <c r="D28">
        <v>152294</v>
      </c>
      <c r="E28" t="s">
        <v>1</v>
      </c>
      <c r="F28" t="s">
        <v>3</v>
      </c>
      <c r="G28" s="3"/>
      <c r="H28" s="3"/>
      <c r="I28" s="3"/>
      <c r="J28" s="3"/>
      <c r="K28" s="3"/>
      <c r="L28" s="3"/>
      <c r="M28" t="e">
        <f>G28*'Komponen'!C10 + H28*'Komponen'!C11 + I28*'Komponen'!C12 + J28*'Komponen'!C13 + K28*'Komponen'!C14 + L28*'Komponen'!C15</f>
        <v>#VALUE!</v>
      </c>
      <c r="N28" t="str">
        <f>IF(AND(ISBLANK(G28), ISBLANK(H28), ISBLANK(I28), ISBLANK(J28), ISBLANK(K28), ISBLANK(L28)), "T", IF(M28&lt;=0.99, "T", IF(M28&lt;=24.99, "E", IF(M28&lt;=49.99, "D", IF(M28&lt;=54.99, "C", IF(M28&lt;=59.99, "C+", IF(M28&lt;=64.99, "B-", IF(M28&lt;=69.99, "B", IF(M28&lt;=74.99, "B+", IF(M28&lt;=79.99, "A-", IF(M28&lt;=100.00, "A")))))))))))</f>
        <v>T</v>
      </c>
    </row>
    <row r="29" spans="1:14">
      <c r="A29">
        <v>25</v>
      </c>
      <c r="B29">
        <v>20230110200012</v>
      </c>
      <c r="C29" t="s">
        <v>118</v>
      </c>
      <c r="D29">
        <v>152626</v>
      </c>
      <c r="E29" t="s">
        <v>1</v>
      </c>
      <c r="F29" t="s">
        <v>3</v>
      </c>
      <c r="G29" s="3"/>
      <c r="H29" s="3"/>
      <c r="I29" s="3"/>
      <c r="J29" s="3"/>
      <c r="K29" s="3"/>
      <c r="L29" s="3"/>
      <c r="M29" t="e">
        <f>G29*'Komponen'!C10 + H29*'Komponen'!C11 + I29*'Komponen'!C12 + J29*'Komponen'!C13 + K29*'Komponen'!C14 + L29*'Komponen'!C15</f>
        <v>#VALUE!</v>
      </c>
      <c r="N29" t="str">
        <f>IF(AND(ISBLANK(G29), ISBLANK(H29), ISBLANK(I29), ISBLANK(J29), ISBLANK(K29), ISBLANK(L29)), "T", IF(M29&lt;=0.99, "T", IF(M29&lt;=24.99, "E", IF(M29&lt;=49.99, "D", IF(M29&lt;=54.99, "C", IF(M29&lt;=59.99, "C+", IF(M29&lt;=64.99, "B-", IF(M29&lt;=69.99, "B", IF(M29&lt;=74.99, "B+", IF(M29&lt;=79.99, "A-", IF(M29&lt;=100.00, "A")))))))))))</f>
        <v>T</v>
      </c>
    </row>
    <row r="30" spans="1:14">
      <c r="A30">
        <v>26</v>
      </c>
      <c r="B30">
        <v>20230110200014</v>
      </c>
      <c r="C30" t="s">
        <v>119</v>
      </c>
      <c r="D30">
        <v>152328</v>
      </c>
      <c r="E30" t="s">
        <v>1</v>
      </c>
      <c r="F30" t="s">
        <v>3</v>
      </c>
      <c r="G30" s="3"/>
      <c r="H30" s="3"/>
      <c r="I30" s="3"/>
      <c r="J30" s="3"/>
      <c r="K30" s="3"/>
      <c r="L30" s="3"/>
      <c r="M30" t="e">
        <f>G30*'Komponen'!C10 + H30*'Komponen'!C11 + I30*'Komponen'!C12 + J30*'Komponen'!C13 + K30*'Komponen'!C14 + L30*'Komponen'!C15</f>
        <v>#VALUE!</v>
      </c>
      <c r="N30" t="str">
        <f>IF(AND(ISBLANK(G30), ISBLANK(H30), ISBLANK(I30), ISBLANK(J30), ISBLANK(K30), ISBLANK(L30)), "T", IF(M30&lt;=0.99, "T", IF(M30&lt;=24.99, "E", IF(M30&lt;=49.99, "D", IF(M30&lt;=54.99, "C", IF(M30&lt;=59.99, "C+", IF(M30&lt;=64.99, "B-", IF(M30&lt;=69.99, "B", IF(M30&lt;=74.99, "B+", IF(M30&lt;=79.99, "A-", IF(M30&lt;=100.00, "A")))))))))))</f>
        <v>T</v>
      </c>
    </row>
    <row r="31" spans="1:14">
      <c r="A31">
        <v>27</v>
      </c>
      <c r="B31">
        <v>20230110200015</v>
      </c>
      <c r="C31" t="s">
        <v>120</v>
      </c>
      <c r="D31">
        <v>152067</v>
      </c>
      <c r="E31" t="s">
        <v>1</v>
      </c>
      <c r="F31" t="s">
        <v>3</v>
      </c>
      <c r="G31" s="3"/>
      <c r="H31" s="3"/>
      <c r="I31" s="3"/>
      <c r="J31" s="3"/>
      <c r="K31" s="3"/>
      <c r="L31" s="3"/>
      <c r="M31" t="e">
        <f>G31*'Komponen'!C10 + H31*'Komponen'!C11 + I31*'Komponen'!C12 + J31*'Komponen'!C13 + K31*'Komponen'!C14 + L31*'Komponen'!C15</f>
        <v>#VALUE!</v>
      </c>
      <c r="N31" t="str">
        <f>IF(AND(ISBLANK(G31), ISBLANK(H31), ISBLANK(I31), ISBLANK(J31), ISBLANK(K31), ISBLANK(L31)), "T", IF(M31&lt;=0.99, "T", IF(M31&lt;=24.99, "E", IF(M31&lt;=49.99, "D", IF(M31&lt;=54.99, "C", IF(M31&lt;=59.99, "C+", IF(M31&lt;=64.99, "B-", IF(M31&lt;=69.99, "B", IF(M31&lt;=74.99, "B+", IF(M31&lt;=79.99, "A-", IF(M31&lt;=100.00, "A")))))))))))</f>
        <v>T</v>
      </c>
    </row>
    <row r="32" spans="1:14">
      <c r="A32">
        <v>28</v>
      </c>
      <c r="B32">
        <v>20230110200016</v>
      </c>
      <c r="C32" t="s">
        <v>121</v>
      </c>
      <c r="D32">
        <v>152775</v>
      </c>
      <c r="E32" t="s">
        <v>1</v>
      </c>
      <c r="F32" t="s">
        <v>3</v>
      </c>
      <c r="G32" s="3"/>
      <c r="H32" s="3"/>
      <c r="I32" s="3"/>
      <c r="J32" s="3"/>
      <c r="K32" s="3"/>
      <c r="L32" s="3"/>
      <c r="M32" t="e">
        <f>G32*'Komponen'!C10 + H32*'Komponen'!C11 + I32*'Komponen'!C12 + J32*'Komponen'!C13 + K32*'Komponen'!C14 + L32*'Komponen'!C15</f>
        <v>#VALUE!</v>
      </c>
      <c r="N32" t="str">
        <f>IF(AND(ISBLANK(G32), ISBLANK(H32), ISBLANK(I32), ISBLANK(J32), ISBLANK(K32), ISBLANK(L32)), "T", IF(M32&lt;=0.99, "T", IF(M32&lt;=24.99, "E", IF(M32&lt;=49.99, "D", IF(M32&lt;=54.99, "C", IF(M32&lt;=59.99, "C+", IF(M32&lt;=64.99, "B-", IF(M32&lt;=69.99, "B", IF(M32&lt;=74.99, "B+", IF(M32&lt;=79.99, "A-", IF(M32&lt;=100.00, "A")))))))))))</f>
        <v>T</v>
      </c>
    </row>
    <row r="33" spans="1:14">
      <c r="A33">
        <v>29</v>
      </c>
      <c r="B33">
        <v>20230110200017</v>
      </c>
      <c r="C33" t="s">
        <v>122</v>
      </c>
      <c r="D33">
        <v>152130</v>
      </c>
      <c r="E33" t="s">
        <v>1</v>
      </c>
      <c r="F33" t="s">
        <v>3</v>
      </c>
      <c r="G33" s="3"/>
      <c r="H33" s="3"/>
      <c r="I33" s="3"/>
      <c r="J33" s="3"/>
      <c r="K33" s="3"/>
      <c r="L33" s="3"/>
      <c r="M33" t="e">
        <f>G33*'Komponen'!C10 + H33*'Komponen'!C11 + I33*'Komponen'!C12 + J33*'Komponen'!C13 + K33*'Komponen'!C14 + L33*'Komponen'!C15</f>
        <v>#VALUE!</v>
      </c>
      <c r="N33" t="str">
        <f>IF(AND(ISBLANK(G33), ISBLANK(H33), ISBLANK(I33), ISBLANK(J33), ISBLANK(K33), ISBLANK(L33)), "T", IF(M33&lt;=0.99, "T", IF(M33&lt;=24.99, "E", IF(M33&lt;=49.99, "D", IF(M33&lt;=54.99, "C", IF(M33&lt;=59.99, "C+", IF(M33&lt;=64.99, "B-", IF(M33&lt;=69.99, "B", IF(M33&lt;=74.99, "B+", IF(M33&lt;=79.99, "A-", IF(M33&lt;=100.00, "A")))))))))))</f>
        <v>T</v>
      </c>
    </row>
    <row r="34" spans="1:14">
      <c r="A34">
        <v>30</v>
      </c>
      <c r="B34">
        <v>20230110200019</v>
      </c>
      <c r="C34" t="s">
        <v>123</v>
      </c>
      <c r="D34">
        <v>152772</v>
      </c>
      <c r="E34" t="s">
        <v>1</v>
      </c>
      <c r="F34" t="s">
        <v>3</v>
      </c>
      <c r="G34" s="3"/>
      <c r="H34" s="3"/>
      <c r="I34" s="3"/>
      <c r="J34" s="3"/>
      <c r="K34" s="3"/>
      <c r="L34" s="3"/>
      <c r="M34" t="e">
        <f>G34*'Komponen'!C10 + H34*'Komponen'!C11 + I34*'Komponen'!C12 + J34*'Komponen'!C13 + K34*'Komponen'!C14 + L34*'Komponen'!C15</f>
        <v>#VALUE!</v>
      </c>
      <c r="N34" t="str">
        <f>IF(AND(ISBLANK(G34), ISBLANK(H34), ISBLANK(I34), ISBLANK(J34), ISBLANK(K34), ISBLANK(L34)), "T", IF(M34&lt;=0.99, "T", IF(M34&lt;=24.99, "E", IF(M34&lt;=49.99, "D", IF(M34&lt;=54.99, "C", IF(M34&lt;=59.99, "C+", IF(M34&lt;=64.99, "B-", IF(M34&lt;=69.99, "B", IF(M34&lt;=74.99, "B+", IF(M34&lt;=79.99, "A-", IF(M34&lt;=100.00, "A")))))))))))</f>
        <v>T</v>
      </c>
    </row>
    <row r="35" spans="1:14">
      <c r="A35">
        <v>31</v>
      </c>
      <c r="B35">
        <v>20230110200020</v>
      </c>
      <c r="C35" t="s">
        <v>124</v>
      </c>
      <c r="D35">
        <v>155942</v>
      </c>
      <c r="E35" t="s">
        <v>1</v>
      </c>
      <c r="F35" t="s">
        <v>3</v>
      </c>
      <c r="G35" s="3"/>
      <c r="H35" s="3"/>
      <c r="I35" s="3"/>
      <c r="J35" s="3"/>
      <c r="K35" s="3"/>
      <c r="L35" s="3"/>
      <c r="M35" t="e">
        <f>G35*'Komponen'!C10 + H35*'Komponen'!C11 + I35*'Komponen'!C12 + J35*'Komponen'!C13 + K35*'Komponen'!C14 + L35*'Komponen'!C15</f>
        <v>#VALUE!</v>
      </c>
      <c r="N35" t="str">
        <f>IF(AND(ISBLANK(G35), ISBLANK(H35), ISBLANK(I35), ISBLANK(J35), ISBLANK(K35), ISBLANK(L35)), "T", IF(M35&lt;=0.99, "T", IF(M35&lt;=24.99, "E", IF(M35&lt;=49.99, "D", IF(M35&lt;=54.99, "C", IF(M35&lt;=59.99, "C+", IF(M35&lt;=64.99, "B-", IF(M35&lt;=69.99, "B", IF(M35&lt;=74.99, "B+", IF(M35&lt;=79.99, "A-", IF(M35&lt;=100.00, "A")))))))))))</f>
        <v>T</v>
      </c>
    </row>
    <row r="36" spans="1:14">
      <c r="A36">
        <v>32</v>
      </c>
      <c r="B36">
        <v>20230110200022</v>
      </c>
      <c r="C36" t="s">
        <v>125</v>
      </c>
      <c r="D36">
        <v>153044</v>
      </c>
      <c r="E36" t="s">
        <v>1</v>
      </c>
      <c r="F36" t="s">
        <v>3</v>
      </c>
      <c r="G36" s="3"/>
      <c r="H36" s="3"/>
      <c r="I36" s="3"/>
      <c r="J36" s="3"/>
      <c r="K36" s="3"/>
      <c r="L36" s="3"/>
      <c r="M36" t="e">
        <f>G36*'Komponen'!C10 + H36*'Komponen'!C11 + I36*'Komponen'!C12 + J36*'Komponen'!C13 + K36*'Komponen'!C14 + L36*'Komponen'!C15</f>
        <v>#VALUE!</v>
      </c>
      <c r="N36" t="str">
        <f>IF(AND(ISBLANK(G36), ISBLANK(H36), ISBLANK(I36), ISBLANK(J36), ISBLANK(K36), ISBLANK(L36)), "T", IF(M36&lt;=0.99, "T", IF(M36&lt;=24.99, "E", IF(M36&lt;=49.99, "D", IF(M36&lt;=54.99, "C", IF(M36&lt;=59.99, "C+", IF(M36&lt;=64.99, "B-", IF(M36&lt;=69.99, "B", IF(M36&lt;=74.99, "B+", IF(M36&lt;=79.99, "A-", IF(M36&lt;=100.00, "A")))))))))))</f>
        <v>T</v>
      </c>
    </row>
    <row r="37" spans="1:14">
      <c r="A37">
        <v>33</v>
      </c>
      <c r="B37">
        <v>20230110200023</v>
      </c>
      <c r="C37" t="s">
        <v>126</v>
      </c>
      <c r="D37">
        <v>154015</v>
      </c>
      <c r="E37" t="s">
        <v>1</v>
      </c>
      <c r="F37" t="s">
        <v>3</v>
      </c>
      <c r="G37" s="3"/>
      <c r="H37" s="3"/>
      <c r="I37" s="3"/>
      <c r="J37" s="3"/>
      <c r="K37" s="3"/>
      <c r="L37" s="3"/>
      <c r="M37" t="e">
        <f>G37*'Komponen'!C10 + H37*'Komponen'!C11 + I37*'Komponen'!C12 + J37*'Komponen'!C13 + K37*'Komponen'!C14 + L37*'Komponen'!C15</f>
        <v>#VALUE!</v>
      </c>
      <c r="N37" t="str">
        <f>IF(AND(ISBLANK(G37), ISBLANK(H37), ISBLANK(I37), ISBLANK(J37), ISBLANK(K37), ISBLANK(L37)), "T", IF(M37&lt;=0.99, "T", IF(M37&lt;=24.99, "E", IF(M37&lt;=49.99, "D", IF(M37&lt;=54.99, "C", IF(M37&lt;=59.99, "C+", IF(M37&lt;=64.99, "B-", IF(M37&lt;=69.99, "B", IF(M37&lt;=74.99, "B+", IF(M37&lt;=79.99, "A-", IF(M37&lt;=100.00, "A")))))))))))</f>
        <v>T</v>
      </c>
    </row>
    <row r="38" spans="1:14">
      <c r="A38">
        <v>34</v>
      </c>
      <c r="B38">
        <v>20230110200024</v>
      </c>
      <c r="C38" t="s">
        <v>127</v>
      </c>
      <c r="D38">
        <v>152562</v>
      </c>
      <c r="E38" t="s">
        <v>1</v>
      </c>
      <c r="F38" t="s">
        <v>3</v>
      </c>
      <c r="G38" s="3"/>
      <c r="H38" s="3"/>
      <c r="I38" s="3"/>
      <c r="J38" s="3"/>
      <c r="K38" s="3"/>
      <c r="L38" s="3"/>
      <c r="M38" t="e">
        <f>G38*'Komponen'!C10 + H38*'Komponen'!C11 + I38*'Komponen'!C12 + J38*'Komponen'!C13 + K38*'Komponen'!C14 + L38*'Komponen'!C15</f>
        <v>#VALUE!</v>
      </c>
      <c r="N38" t="str">
        <f>IF(AND(ISBLANK(G38), ISBLANK(H38), ISBLANK(I38), ISBLANK(J38), ISBLANK(K38), ISBLANK(L38)), "T", IF(M38&lt;=0.99, "T", IF(M38&lt;=24.99, "E", IF(M38&lt;=49.99, "D", IF(M38&lt;=54.99, "C", IF(M38&lt;=59.99, "C+", IF(M38&lt;=64.99, "B-", IF(M38&lt;=69.99, "B", IF(M38&lt;=74.99, "B+", IF(M38&lt;=79.99, "A-", IF(M38&lt;=100.00, "A")))))))))))</f>
        <v>T</v>
      </c>
    </row>
    <row r="39" spans="1:14">
      <c r="A39">
        <v>35</v>
      </c>
      <c r="B39">
        <v>20230110200028</v>
      </c>
      <c r="C39" t="s">
        <v>128</v>
      </c>
      <c r="D39">
        <v>153938</v>
      </c>
      <c r="E39" t="s">
        <v>1</v>
      </c>
      <c r="F39" t="s">
        <v>3</v>
      </c>
      <c r="G39" s="3"/>
      <c r="H39" s="3"/>
      <c r="I39" s="3"/>
      <c r="J39" s="3"/>
      <c r="K39" s="3"/>
      <c r="L39" s="3"/>
      <c r="M39" t="e">
        <f>G39*'Komponen'!C10 + H39*'Komponen'!C11 + I39*'Komponen'!C12 + J39*'Komponen'!C13 + K39*'Komponen'!C14 + L39*'Komponen'!C15</f>
        <v>#VALUE!</v>
      </c>
      <c r="N39" t="str">
        <f>IF(AND(ISBLANK(G39), ISBLANK(H39), ISBLANK(I39), ISBLANK(J39), ISBLANK(K39), ISBLANK(L39)), "T", IF(M39&lt;=0.99, "T", IF(M39&lt;=24.99, "E", IF(M39&lt;=49.99, "D", IF(M39&lt;=54.99, "C", IF(M39&lt;=59.99, "C+", IF(M39&lt;=64.99, "B-", IF(M39&lt;=69.99, "B", IF(M39&lt;=74.99, "B+", IF(M39&lt;=79.99, "A-", IF(M39&lt;=100.00, "A")))))))))))</f>
        <v>T</v>
      </c>
    </row>
    <row r="40" spans="1:14">
      <c r="A40">
        <v>36</v>
      </c>
      <c r="B40">
        <v>20230110200030</v>
      </c>
      <c r="C40" t="s">
        <v>129</v>
      </c>
      <c r="D40">
        <v>153027</v>
      </c>
      <c r="E40" t="s">
        <v>1</v>
      </c>
      <c r="F40" t="s">
        <v>3</v>
      </c>
      <c r="G40" s="3"/>
      <c r="H40" s="3"/>
      <c r="I40" s="3"/>
      <c r="J40" s="3"/>
      <c r="K40" s="3"/>
      <c r="L40" s="3"/>
      <c r="M40" t="e">
        <f>G40*'Komponen'!C10 + H40*'Komponen'!C11 + I40*'Komponen'!C12 + J40*'Komponen'!C13 + K40*'Komponen'!C14 + L40*'Komponen'!C15</f>
        <v>#VALUE!</v>
      </c>
      <c r="N40" t="str">
        <f>IF(AND(ISBLANK(G40), ISBLANK(H40), ISBLANK(I40), ISBLANK(J40), ISBLANK(K40), ISBLANK(L40)), "T", IF(M40&lt;=0.99, "T", IF(M40&lt;=24.99, "E", IF(M40&lt;=49.99, "D", IF(M40&lt;=54.99, "C", IF(M40&lt;=59.99, "C+", IF(M40&lt;=64.99, "B-", IF(M40&lt;=69.99, "B", IF(M40&lt;=74.99, "B+", IF(M40&lt;=79.99, "A-", IF(M40&lt;=100.00, "A")))))))))))</f>
        <v>T</v>
      </c>
    </row>
    <row r="41" spans="1:14">
      <c r="A41">
        <v>37</v>
      </c>
      <c r="B41">
        <v>20230110200031</v>
      </c>
      <c r="C41" t="s">
        <v>130</v>
      </c>
      <c r="D41">
        <v>156078</v>
      </c>
      <c r="E41" t="s">
        <v>1</v>
      </c>
      <c r="F41" t="s">
        <v>3</v>
      </c>
      <c r="G41" s="3"/>
      <c r="H41" s="3"/>
      <c r="I41" s="3"/>
      <c r="J41" s="3"/>
      <c r="K41" s="3"/>
      <c r="L41" s="3"/>
      <c r="M41" t="e">
        <f>G41*'Komponen'!C10 + H41*'Komponen'!C11 + I41*'Komponen'!C12 + J41*'Komponen'!C13 + K41*'Komponen'!C14 + L41*'Komponen'!C15</f>
        <v>#VALUE!</v>
      </c>
      <c r="N41" t="str">
        <f>IF(AND(ISBLANK(G41), ISBLANK(H41), ISBLANK(I41), ISBLANK(J41), ISBLANK(K41), ISBLANK(L41)), "T", IF(M41&lt;=0.99, "T", IF(M41&lt;=24.99, "E", IF(M41&lt;=49.99, "D", IF(M41&lt;=54.99, "C", IF(M41&lt;=59.99, "C+", IF(M41&lt;=64.99, "B-", IF(M41&lt;=69.99, "B", IF(M41&lt;=74.99, "B+", IF(M41&lt;=79.99, "A-", IF(M41&lt;=100.00, "A")))))))))))</f>
        <v>T</v>
      </c>
    </row>
  </sheetData>
  <sheetProtection password="EE11" sheet="1"/>
  <mergeCells>
    <mergeCell ref="A1:N1"/>
  </mergeCells>
  <conditionalFormatting sqref="M4">
    <cfRule type="cellIs" dxfId="0" priority="1" operator="equal">
      <formula>100</formula>
    </cfRule>
    <cfRule type="cellIs" dxfId="1" priority="2" operator="lessThan">
      <formula>100</formula>
    </cfRule>
    <cfRule type="cellIs" dxfId="2" priority="3" operator="greaterThan">
      <formula>100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Ummat Mataram</dc:creator>
  <cp:lastModifiedBy>Ummat Mataram</cp:lastModifiedBy>
  <dcterms:created xsi:type="dcterms:W3CDTF">2025-01-10T15:38:15+08:00</dcterms:created>
  <dcterms:modified xsi:type="dcterms:W3CDTF">2025-01-10T15:38:15+08:00</dcterms:modified>
  <dc:title>nilai matakuliah</dc:title>
  <dc:description>download nilai matakuliah</dc:description>
  <dc:subject>nilai matakuliah</dc:subject>
  <cp:keywords>nilai</cp:keywords>
  <cp:category>nilai</cp:category>
</cp:coreProperties>
</file>