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cer\Downloads\"/>
    </mc:Choice>
  </mc:AlternateContent>
  <xr:revisionPtr revIDLastSave="0" documentId="13_ncr:1_{05A1139D-9BF1-449E-BAF2-D9A0C2881870}"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N17" i="4" l="1"/>
  <c r="M17" i="4"/>
  <c r="N16" i="4"/>
  <c r="M16" i="4"/>
  <c r="M15" i="4"/>
  <c r="N15" i="4" s="1"/>
  <c r="M14" i="4"/>
  <c r="N14" i="4" s="1"/>
  <c r="M13" i="4"/>
  <c r="N13" i="4" s="1"/>
  <c r="N12" i="4"/>
  <c r="M12" i="4"/>
  <c r="M11" i="4"/>
  <c r="N11" i="4" s="1"/>
  <c r="N10" i="4"/>
  <c r="M10" i="4"/>
  <c r="M9" i="4"/>
  <c r="N9" i="4" s="1"/>
  <c r="M8" i="4"/>
  <c r="N8" i="4" s="1"/>
  <c r="M7" i="4"/>
  <c r="N7" i="4" s="1"/>
  <c r="M6" i="4"/>
  <c r="N6" i="4" s="1"/>
  <c r="N5" i="4"/>
  <c r="M5" i="4"/>
  <c r="C16" i="3"/>
</calcChain>
</file>

<file path=xl/sharedStrings.xml><?xml version="1.0" encoding="utf-8"?>
<sst xmlns="http://schemas.openxmlformats.org/spreadsheetml/2006/main" count="182" uniqueCount="131">
  <si>
    <t>KODE MK</t>
  </si>
  <si>
    <t>G1D2A05A</t>
  </si>
  <si>
    <t>NAMA MK</t>
  </si>
  <si>
    <t>SEJARAH PEMIKIRAN EKONOMI SYARIAH</t>
  </si>
  <si>
    <t>NAMA KELAS</t>
  </si>
  <si>
    <t>B</t>
  </si>
  <si>
    <t>Program Studi</t>
  </si>
  <si>
    <t>S1 EKONOMI SYARIAH</t>
  </si>
  <si>
    <t>Fakultas</t>
  </si>
  <si>
    <t>AGAMA ISLAM</t>
  </si>
  <si>
    <t>Semester</t>
  </si>
  <si>
    <t>Nama Dosen</t>
  </si>
  <si>
    <t>NUR AINI, S.E.,M.E</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</si>
  <si>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</si>
  <si>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</si>
  <si>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</si>
  <si>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</si>
  <si>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</si>
  <si>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</si>
  <si>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</si>
  <si>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</si>
  <si>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</si>
  <si>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</si>
  <si>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</si>
  <si>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</si>
  <si>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</si>
  <si>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</si>
  <si>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</si>
  <si>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</si>
  <si>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</si>
  <si>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</si>
  <si>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</si>
  <si>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</si>
  <si>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</si>
  <si>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</si>
  <si>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</si>
  <si>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</si>
  <si>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</si>
  <si>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</si>
  <si>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</si>
  <si>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</si>
  <si>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</si>
  <si>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</si>
  <si>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</si>
  <si>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</si>
  <si>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</si>
  <si>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</si>
  <si>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</si>
  <si>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</si>
  <si>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</si>
  <si>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</si>
  <si>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</si>
  <si>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</si>
  <si>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</si>
  <si>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</si>
  <si>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</si>
  <si>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</si>
  <si>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</si>
  <si>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</si>
  <si>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</si>
  <si>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</si>
  <si>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</si>
  <si>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</si>
  <si>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</si>
  <si>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</si>
  <si>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</si>
  <si>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</si>
  <si>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</si>
  <si>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</si>
  <si>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</si>
  <si>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</si>
  <si>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SEJARAH PEMIKIRAN EKONOMI SYARIAH (G1D2A05A)</t>
  </si>
  <si>
    <t>NIM</t>
  </si>
  <si>
    <t>Nama Mahasiswa</t>
  </si>
  <si>
    <t>idkrs</t>
  </si>
  <si>
    <t>Kode Matkul</t>
  </si>
  <si>
    <t>Nama Matkul</t>
  </si>
  <si>
    <t>UTS</t>
  </si>
  <si>
    <t>UAS</t>
  </si>
  <si>
    <t>Nilai Akhir</t>
  </si>
  <si>
    <t>Nilai Huruf</t>
  </si>
  <si>
    <t>ARIB ABDILLAH</t>
  </si>
  <si>
    <t>DINI RADIATUL ADNIA</t>
  </si>
  <si>
    <t>FAHRURRAZY</t>
  </si>
  <si>
    <t>FARDIN</t>
  </si>
  <si>
    <t>FAUZI</t>
  </si>
  <si>
    <t>GUS ABDURRAHMAN</t>
  </si>
  <si>
    <t>LALU MUH. HERRIZ ZUHDI RAMDANI</t>
  </si>
  <si>
    <t>NURFADITA</t>
  </si>
  <si>
    <t>NURWAHIDA</t>
  </si>
  <si>
    <t>FATURRAHMAN</t>
  </si>
  <si>
    <t>M. FERDIAN</t>
  </si>
  <si>
    <t>NUR FATMAWATI ARIA NINGSIH</t>
  </si>
  <si>
    <t>AGESKA NUGROHO</t>
  </si>
  <si>
    <t>Pengertian Ekonomi Islam,</t>
  </si>
  <si>
    <t>Prinsip-Prinsip Dasar Ekonomi Islam,</t>
  </si>
  <si>
    <t>Konsep Ekonomi pada Rasulullah Nabi Muhammad SAW,</t>
  </si>
  <si>
    <t>Konsep Ekonomi pada masa Umar ,</t>
  </si>
  <si>
    <t>Konsep Ekonomi pada masa Abu Bakar(Ekonomi Masa khalifah),</t>
  </si>
  <si>
    <t>Konsep Ekonomi Islam pada Masa Dinasti(Konsep Ekonomi pada masa  Bani Ummayah&amp;Turki Ismani),</t>
  </si>
  <si>
    <t>Konsep Ekonomi pada Ibnu Khaldun  ,</t>
  </si>
  <si>
    <t>KONSEP ZAMAN Al- Ghazali,Tokoh Pemikir  Mercantilisme pengaruhnya terhadap perubahan sosial masyarakat,,</t>
  </si>
  <si>
    <t>Pengertian dan Sejarah munculnya laissez faire ,</t>
  </si>
  <si>
    <t>Kritik Adam Smith terhadap Mercantisme,</t>
  </si>
  <si>
    <t>Sistem ekonomi Kapitalisme,Pengertian kapitalisme,</t>
  </si>
  <si>
    <t>Teori Ekonomi David Ricardo, Thomas Maltus dan JB. Say,</t>
  </si>
  <si>
    <t>Ekonomi Sosialisme,Pemikiran Ekonomi Islam Kontemporer,</t>
  </si>
  <si>
    <r>
      <t xml:space="preserve">Sejarah Munculnya Bank syariah di Indonesia dan </t>
    </r>
    <r>
      <rPr>
        <sz val="14"/>
        <color rgb="FF000000"/>
        <rFont val="Times New Roman"/>
        <family val="1"/>
      </rPr>
      <t>Pemikiran Hukum Ekonomi dan Bisnis Syariah di Indonesia.</t>
    </r>
    <r>
      <rPr>
        <sz val="14"/>
        <color rgb="FF000000"/>
        <rFont val="Calibri"/>
        <family val="2"/>
      </rPr>
      <t>,</t>
    </r>
  </si>
  <si>
    <t xml:space="preserve">Understanding Islamic Economics,        </t>
  </si>
  <si>
    <t xml:space="preserve">Basic Principles of Islamic Economics,  </t>
  </si>
  <si>
    <t xml:space="preserve">Economic Concepts during Umar's time,   </t>
  </si>
  <si>
    <t xml:space="preserve">Economic Concepts during the time of Abu Bakar (Economics of the Caliphate),    </t>
  </si>
  <si>
    <t xml:space="preserve">Islamic Economic Concepts during the Dynasty Period (Economic Concepts during the Ummayah &amp; Ismani Turkish times),      </t>
  </si>
  <si>
    <t xml:space="preserve">Economic Concepts in Ibn Khaldun,       </t>
  </si>
  <si>
    <t xml:space="preserve">THE CONCEPT OF THE TIME Al-Ghazali, Mercantilism's influence on social change in society,,      </t>
  </si>
  <si>
    <t xml:space="preserve">Definition and history of the emergence of laissez faire,       </t>
  </si>
  <si>
    <t xml:space="preserve">Adam Smith's Criticism of Mercantism,   </t>
  </si>
  <si>
    <t xml:space="preserve">Capitalism economic system, Definition of capitalism,   </t>
  </si>
  <si>
    <t xml:space="preserve">Economic Theory David Ricardo, Thomas Maltus and JB. Say,       </t>
  </si>
  <si>
    <t xml:space="preserve">Economics of Socialism, Contemporary Islamic Economic Thought,  </t>
  </si>
  <si>
    <t xml:space="preserve">History of the emergence of Islamic banks in Indonesia and Islamic economic and business legal thinking in Indonesia.,  </t>
  </si>
  <si>
    <t>bility to describe, explain and SIMULATE the HISTORY OF ISLAMIC ECONOMIC THINKERS clearly so as to be able to answer the challenges given, in the form of assignments or case studies</t>
  </si>
  <si>
    <t>Kemampuan menjabarkan,menjelaskan dan MENSIMULASIKAN tentang SEJARAH PEMIKIR EKONOMI ISLAM  secara DASAR dengan  jelas sehingga mampu menjawab tantangan yang diberikan, berupa tugas atau studi kasus</t>
  </si>
  <si>
    <t>https://docs.google.com/forms/d/1B66p1bnD44-AQb7w8JTtaHUJge13X_C1GHnTlQwGZ4k/edit#responses</t>
  </si>
  <si>
    <t>Write a proposal according to the theory of Islamic economic thinkers linked to economic conditions when sent via Google Form</t>
  </si>
  <si>
    <t xml:space="preserve">memberikan pertanyaan sesuai dengan materi yang di sampaikan dengan metode studi kasus </t>
  </si>
  <si>
    <t>ask questions according to the material presented using the case study method</t>
  </si>
  <si>
    <t>membuat makalah</t>
  </si>
  <si>
    <t>writing papers</t>
  </si>
  <si>
    <t>Sesuai jadwal</t>
  </si>
  <si>
    <t>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</si>
</sst>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ont>
    <font>
      <sz val="14"/>
      <color rgb="FF000000"/>
      <name val="Calibri"/>
      <family val="2"/>
    </font>
    <font>
      <sz val="11"/>
      <color rgb="FF000000"/>
      <name val="Calibri"/>
      <family val="2"/>
    </font>
    <font>
      <sz val="14"/>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8" workbookViewId="0">
      <selection activeCell="F12" sqref="F12"/>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8.75" x14ac:dyDescent="0.3">
      <c r="A10">
        <v>1</v>
      </c>
      <c r="B10" s="13" t="s">
        <v>94</v>
      </c>
      <c r="C10" s="3" t="s">
        <v>108</v>
      </c>
      <c r="D10">
        <v>1234580611</v>
      </c>
    </row>
    <row r="11" spans="1:4" ht="18.75" x14ac:dyDescent="0.3">
      <c r="A11">
        <v>2</v>
      </c>
      <c r="B11" s="13" t="s">
        <v>95</v>
      </c>
      <c r="C11" s="3" t="s">
        <v>109</v>
      </c>
      <c r="D11">
        <v>1234580611</v>
      </c>
    </row>
    <row r="12" spans="1:4" ht="18.75" x14ac:dyDescent="0.3">
      <c r="A12">
        <v>3</v>
      </c>
      <c r="B12" s="13" t="s">
        <v>96</v>
      </c>
      <c r="C12" s="3" t="s">
        <v>110</v>
      </c>
      <c r="D12">
        <v>1234580611</v>
      </c>
    </row>
    <row r="13" spans="1:4" ht="18.75" x14ac:dyDescent="0.3">
      <c r="A13">
        <v>4</v>
      </c>
      <c r="B13" s="13" t="s">
        <v>97</v>
      </c>
      <c r="C13" s="3" t="s">
        <v>110</v>
      </c>
      <c r="D13">
        <v>1234580611</v>
      </c>
    </row>
    <row r="14" spans="1:4" ht="18.75" x14ac:dyDescent="0.3">
      <c r="A14">
        <v>5</v>
      </c>
      <c r="B14" s="13" t="s">
        <v>98</v>
      </c>
      <c r="C14" s="3" t="s">
        <v>111</v>
      </c>
      <c r="D14">
        <v>1234580611</v>
      </c>
    </row>
    <row r="15" spans="1:4" ht="18.75" x14ac:dyDescent="0.3">
      <c r="A15">
        <v>6</v>
      </c>
      <c r="B15" s="13" t="s">
        <v>99</v>
      </c>
      <c r="C15" s="3" t="s">
        <v>112</v>
      </c>
      <c r="D15">
        <v>1234580611</v>
      </c>
    </row>
    <row r="16" spans="1:4" ht="18.75" x14ac:dyDescent="0.3">
      <c r="A16">
        <v>7</v>
      </c>
      <c r="B16" s="13" t="s">
        <v>100</v>
      </c>
      <c r="C16" s="3" t="s">
        <v>113</v>
      </c>
      <c r="D16">
        <v>1234580611</v>
      </c>
    </row>
    <row r="17" spans="1:4" x14ac:dyDescent="0.25">
      <c r="A17">
        <v>8</v>
      </c>
      <c r="B17" s="14" t="s">
        <v>77</v>
      </c>
      <c r="C17" s="14" t="s">
        <v>77</v>
      </c>
      <c r="D17">
        <v>1234580611</v>
      </c>
    </row>
    <row r="18" spans="1:4" x14ac:dyDescent="0.25">
      <c r="A18">
        <v>9</v>
      </c>
      <c r="B18" s="14" t="s">
        <v>101</v>
      </c>
      <c r="C18" s="3" t="s">
        <v>114</v>
      </c>
      <c r="D18">
        <v>1234580611</v>
      </c>
    </row>
    <row r="19" spans="1:4" x14ac:dyDescent="0.25">
      <c r="A19">
        <v>10</v>
      </c>
      <c r="B19" s="14" t="s">
        <v>102</v>
      </c>
      <c r="C19" s="3" t="s">
        <v>115</v>
      </c>
      <c r="D19">
        <v>1234580611</v>
      </c>
    </row>
    <row r="20" spans="1:4" ht="18.75" x14ac:dyDescent="0.3">
      <c r="A20">
        <v>11</v>
      </c>
      <c r="B20" s="13" t="s">
        <v>103</v>
      </c>
      <c r="C20" s="3" t="s">
        <v>116</v>
      </c>
      <c r="D20">
        <v>1234580611</v>
      </c>
    </row>
    <row r="21" spans="1:4" ht="18.75" x14ac:dyDescent="0.3">
      <c r="A21">
        <v>12</v>
      </c>
      <c r="B21" s="13" t="s">
        <v>104</v>
      </c>
      <c r="C21" s="3" t="s">
        <v>117</v>
      </c>
      <c r="D21">
        <v>1234580611</v>
      </c>
    </row>
    <row r="22" spans="1:4" ht="18.75" x14ac:dyDescent="0.3">
      <c r="A22">
        <v>13</v>
      </c>
      <c r="B22" s="13" t="s">
        <v>105</v>
      </c>
      <c r="C22" s="3" t="s">
        <v>118</v>
      </c>
      <c r="D22">
        <v>1234580611</v>
      </c>
    </row>
    <row r="23" spans="1:4" ht="18.75" x14ac:dyDescent="0.3">
      <c r="A23">
        <v>14</v>
      </c>
      <c r="B23" s="13" t="s">
        <v>106</v>
      </c>
      <c r="C23" s="3" t="s">
        <v>119</v>
      </c>
      <c r="D23">
        <v>1234580611</v>
      </c>
    </row>
    <row r="24" spans="1:4" ht="18.75" x14ac:dyDescent="0.3">
      <c r="A24">
        <v>15</v>
      </c>
      <c r="B24" s="13" t="s">
        <v>107</v>
      </c>
      <c r="C24" s="3" t="s">
        <v>120</v>
      </c>
      <c r="D24">
        <v>1234580611</v>
      </c>
    </row>
    <row r="25" spans="1:4" x14ac:dyDescent="0.25">
      <c r="A25">
        <v>16</v>
      </c>
      <c r="B25" s="14" t="s">
        <v>78</v>
      </c>
      <c r="C25" s="14" t="s">
        <v>78</v>
      </c>
      <c r="D25">
        <v>1234580611</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9" sqref="E19"/>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0.15</v>
      </c>
      <c r="D10" t="s">
        <v>122</v>
      </c>
      <c r="E10" s="3" t="s">
        <v>121</v>
      </c>
      <c r="F10">
        <v>1234580611</v>
      </c>
    </row>
    <row r="11" spans="1:6" x14ac:dyDescent="0.25">
      <c r="A11">
        <v>2</v>
      </c>
      <c r="B11" t="s">
        <v>66</v>
      </c>
      <c r="C11" s="9">
        <v>0.25</v>
      </c>
      <c r="D11" s="3" t="s">
        <v>123</v>
      </c>
      <c r="E11" s="3" t="s">
        <v>124</v>
      </c>
      <c r="F11">
        <v>1234580611</v>
      </c>
    </row>
    <row r="12" spans="1:6" x14ac:dyDescent="0.25">
      <c r="A12">
        <v>3</v>
      </c>
      <c r="B12" t="s">
        <v>67</v>
      </c>
      <c r="C12" s="9">
        <v>0.1</v>
      </c>
      <c r="D12" s="14" t="s">
        <v>125</v>
      </c>
      <c r="E12" s="3" t="s">
        <v>126</v>
      </c>
      <c r="F12">
        <v>1234580611</v>
      </c>
    </row>
    <row r="13" spans="1:6" x14ac:dyDescent="0.25">
      <c r="A13">
        <v>4</v>
      </c>
      <c r="B13" t="s">
        <v>68</v>
      </c>
      <c r="C13" s="9">
        <v>0.1</v>
      </c>
      <c r="D13" s="14" t="s">
        <v>127</v>
      </c>
      <c r="E13" s="14" t="s">
        <v>128</v>
      </c>
      <c r="F13">
        <v>1234580611</v>
      </c>
    </row>
    <row r="14" spans="1:6" x14ac:dyDescent="0.25">
      <c r="A14">
        <v>5</v>
      </c>
      <c r="B14" t="s">
        <v>69</v>
      </c>
      <c r="C14" s="9">
        <v>0.15</v>
      </c>
      <c r="D14" s="14" t="s">
        <v>129</v>
      </c>
      <c r="E14" s="14" t="s">
        <v>130</v>
      </c>
      <c r="F14">
        <v>1234580611</v>
      </c>
    </row>
    <row r="15" spans="1:6" x14ac:dyDescent="0.25">
      <c r="A15">
        <v>6</v>
      </c>
      <c r="B15" t="s">
        <v>70</v>
      </c>
      <c r="C15" s="9">
        <v>0.25</v>
      </c>
      <c r="D15" s="3" t="s">
        <v>129</v>
      </c>
      <c r="E15" s="3" t="s">
        <v>130</v>
      </c>
      <c r="F15">
        <v>1234580611</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B1" workbookViewId="0">
      <selection activeCell="E20" sqref="E20"/>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71</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59</v>
      </c>
      <c r="B3" s="1" t="s">
        <v>72</v>
      </c>
      <c r="C3" s="1" t="s">
        <v>73</v>
      </c>
      <c r="D3" s="1" t="s">
        <v>74</v>
      </c>
      <c r="E3" s="1" t="s">
        <v>75</v>
      </c>
      <c r="F3" s="1" t="s">
        <v>76</v>
      </c>
      <c r="G3" s="1" t="s">
        <v>65</v>
      </c>
      <c r="H3" s="1" t="s">
        <v>66</v>
      </c>
      <c r="I3" s="1" t="s">
        <v>67</v>
      </c>
      <c r="J3" s="1" t="s">
        <v>68</v>
      </c>
      <c r="K3" s="1" t="s">
        <v>77</v>
      </c>
      <c r="L3" s="1" t="s">
        <v>78</v>
      </c>
      <c r="M3" s="1" t="s">
        <v>79</v>
      </c>
      <c r="N3" s="1" t="s">
        <v>80</v>
      </c>
    </row>
    <row r="4" spans="1:14" x14ac:dyDescent="0.25">
      <c r="G4" s="9"/>
      <c r="H4" s="9"/>
      <c r="I4" s="9"/>
      <c r="J4" s="9"/>
      <c r="K4" s="9"/>
      <c r="L4" s="9"/>
      <c r="M4" s="6"/>
    </row>
    <row r="5" spans="1:14" x14ac:dyDescent="0.25">
      <c r="A5">
        <v>1</v>
      </c>
      <c r="B5">
        <v>20240710410001</v>
      </c>
      <c r="C5" t="s">
        <v>81</v>
      </c>
      <c r="D5">
        <v>158828</v>
      </c>
      <c r="E5" t="s">
        <v>1</v>
      </c>
      <c r="F5" t="s">
        <v>3</v>
      </c>
      <c r="G5" s="3"/>
      <c r="H5" s="3"/>
      <c r="I5" s="3"/>
      <c r="J5" s="3"/>
      <c r="K5" s="3"/>
      <c r="L5" s="3"/>
      <c r="M5">
        <f>G5*Komponen!C10 + H5*Komponen!C11 + I5*Komponen!C12 + J5*Komponen!C13 + K5*Komponen!C14 + L5*Komponen!C15</f>
        <v>0</v>
      </c>
      <c r="N5" t="str">
        <f t="shared" ref="N5:N17" si="0">IF(AND(ISBLANK(G5), ISBLANK(H5), ISBLANK(I5), ISBLANK(J5), ISBLANK(K5), ISBLANK(L5)), "T", IF(M5&lt;=0.99, "T ", IF(M5&lt;=45.99, "E ", IF(M5&lt;=50.99, "D ", IF(M5&lt;=55.99, "C- ", IF(M5&lt;=60.99, "C ", IF(M5&lt;=65.99, "C+ ", IF(M5&lt;=70.99, "B- ", IF(M5&lt;=75.99, "B ", IF(M5&lt;=80.99, "B+ ", IF(M5&lt;=85.99, "A- ", IF(M5&lt;=90.99, "A ", IF(M5&lt;=100, "A+ ")))))))))))))</f>
        <v>T</v>
      </c>
    </row>
    <row r="6" spans="1:14" x14ac:dyDescent="0.25">
      <c r="A6">
        <v>2</v>
      </c>
      <c r="B6">
        <v>20240710410003</v>
      </c>
      <c r="C6" t="s">
        <v>82</v>
      </c>
      <c r="D6">
        <v>158830</v>
      </c>
      <c r="E6" t="s">
        <v>1</v>
      </c>
      <c r="F6" t="s">
        <v>3</v>
      </c>
      <c r="G6" s="3">
        <v>61</v>
      </c>
      <c r="H6" s="3">
        <v>62</v>
      </c>
      <c r="I6" s="3">
        <v>65</v>
      </c>
      <c r="J6" s="3">
        <v>61</v>
      </c>
      <c r="K6" s="3">
        <v>62</v>
      </c>
      <c r="L6" s="3">
        <v>65</v>
      </c>
      <c r="M6" t="e">
        <f>#REF!*Komponen!C10 + G6*Komponen!C11 + H6*Komponen!C12 + I6*Komponen!C13 + K6*Komponen!C14 + L6*Komponen!C15</f>
        <v>#REF!</v>
      </c>
      <c r="N6" t="e">
        <f>IF(AND(ISBLANK(#REF!), ISBLANK(G6), ISBLANK(H6), ISBLANK(I6), ISBLANK(K6), ISBLANK(L6)), "T", IF(M6&lt;=0.99, "T ", IF(M6&lt;=45.99, "E ", IF(M6&lt;=50.99, "D ", IF(M6&lt;=55.99, "C- ", IF(M6&lt;=60.99, "C ", IF(M6&lt;=65.99, "C+ ", IF(M6&lt;=70.99, "B- ", IF(M6&lt;=75.99, "B ", IF(M6&lt;=80.99, "B+ ", IF(M6&lt;=85.99, "A- ", IF(M6&lt;=90.99, "A ", IF(M6&lt;=100, "A+ ")))))))))))))</f>
        <v>#REF!</v>
      </c>
    </row>
    <row r="7" spans="1:14" x14ac:dyDescent="0.25">
      <c r="A7">
        <v>3</v>
      </c>
      <c r="B7">
        <v>20240710410006</v>
      </c>
      <c r="C7" t="s">
        <v>83</v>
      </c>
      <c r="D7">
        <v>158833</v>
      </c>
      <c r="E7" t="s">
        <v>1</v>
      </c>
      <c r="F7" t="s">
        <v>3</v>
      </c>
      <c r="G7" s="3">
        <v>51</v>
      </c>
      <c r="H7" s="3">
        <v>55</v>
      </c>
      <c r="I7" s="3">
        <v>58</v>
      </c>
      <c r="J7" s="3">
        <v>51</v>
      </c>
      <c r="K7" s="3">
        <v>55</v>
      </c>
      <c r="L7" s="3">
        <v>58</v>
      </c>
      <c r="M7">
        <f>G7*Komponen!C10 + H7*Komponen!C11 + I7*Komponen!C12 + J7*Komponen!C13 + K7*Komponen!C14 + L7*Komponen!C15</f>
        <v>55.05</v>
      </c>
      <c r="N7" t="str">
        <f t="shared" si="0"/>
        <v xml:space="preserve">C- </v>
      </c>
    </row>
    <row r="8" spans="1:14" x14ac:dyDescent="0.25">
      <c r="A8">
        <v>4</v>
      </c>
      <c r="B8">
        <v>20240710410007</v>
      </c>
      <c r="C8" t="s">
        <v>84</v>
      </c>
      <c r="D8">
        <v>157205</v>
      </c>
      <c r="E8" t="s">
        <v>1</v>
      </c>
      <c r="F8" t="s">
        <v>3</v>
      </c>
      <c r="G8" s="3">
        <v>87</v>
      </c>
      <c r="H8" s="3">
        <v>89</v>
      </c>
      <c r="I8" s="3">
        <v>90</v>
      </c>
      <c r="J8" s="3">
        <v>87</v>
      </c>
      <c r="K8" s="3">
        <v>89</v>
      </c>
      <c r="L8" s="3">
        <v>90</v>
      </c>
      <c r="M8">
        <f>G8*Komponen!C10 + H8*Komponen!C11 + I8*Komponen!C12 + J8*Komponen!C13 + K8*Komponen!C14 + L8*Komponen!C15</f>
        <v>88.85</v>
      </c>
      <c r="N8" t="str">
        <f t="shared" si="0"/>
        <v xml:space="preserve">A </v>
      </c>
    </row>
    <row r="9" spans="1:14" x14ac:dyDescent="0.25">
      <c r="A9">
        <v>5</v>
      </c>
      <c r="B9">
        <v>20240710410008</v>
      </c>
      <c r="C9" t="s">
        <v>85</v>
      </c>
      <c r="D9">
        <v>158834</v>
      </c>
      <c r="E9" t="s">
        <v>1</v>
      </c>
      <c r="F9" t="s">
        <v>3</v>
      </c>
      <c r="G9" s="3">
        <v>84</v>
      </c>
      <c r="H9" s="3">
        <v>86</v>
      </c>
      <c r="I9" s="3">
        <v>83</v>
      </c>
      <c r="J9" s="3">
        <v>84</v>
      </c>
      <c r="K9" s="3">
        <v>86</v>
      </c>
      <c r="L9" s="3">
        <v>85</v>
      </c>
      <c r="M9">
        <f>G9*Komponen!C10 + H9*Komponen!C11 + I9*Komponen!C12 + J9*Komponen!C13 + K9*Komponen!C14 + L9*Komponen!C15</f>
        <v>84.95</v>
      </c>
      <c r="N9" t="str">
        <f t="shared" si="0"/>
        <v xml:space="preserve">A- </v>
      </c>
    </row>
    <row r="10" spans="1:14" x14ac:dyDescent="0.25">
      <c r="A10">
        <v>6</v>
      </c>
      <c r="B10">
        <v>20240710410009</v>
      </c>
      <c r="C10" t="s">
        <v>86</v>
      </c>
      <c r="D10">
        <v>158835</v>
      </c>
      <c r="E10" t="s">
        <v>1</v>
      </c>
      <c r="F10" t="s">
        <v>3</v>
      </c>
      <c r="G10" s="3"/>
      <c r="H10" s="3"/>
      <c r="I10" s="3"/>
      <c r="J10" s="3"/>
      <c r="K10" s="3"/>
      <c r="L10" s="3"/>
      <c r="M10">
        <f>G10*Komponen!C10 + H10*Komponen!C11 + I10*Komponen!C12 + J10*Komponen!C13 + K10*Komponen!C14 + L10*Komponen!C15</f>
        <v>0</v>
      </c>
      <c r="N10" t="str">
        <f t="shared" si="0"/>
        <v>T</v>
      </c>
    </row>
    <row r="11" spans="1:14" x14ac:dyDescent="0.25">
      <c r="A11">
        <v>7</v>
      </c>
      <c r="B11">
        <v>20240710410011</v>
      </c>
      <c r="C11" t="s">
        <v>87</v>
      </c>
      <c r="D11">
        <v>157188</v>
      </c>
      <c r="E11" t="s">
        <v>1</v>
      </c>
      <c r="F11" t="s">
        <v>3</v>
      </c>
      <c r="G11" s="3">
        <v>61</v>
      </c>
      <c r="H11" s="3">
        <v>62</v>
      </c>
      <c r="I11" s="3">
        <v>65</v>
      </c>
      <c r="J11" s="3">
        <v>61</v>
      </c>
      <c r="K11" s="3">
        <v>62</v>
      </c>
      <c r="L11" s="3">
        <v>65</v>
      </c>
      <c r="M11">
        <f>G11*Komponen!C10 + H11*Komponen!C11 + I11*Komponen!C12 + J11*Komponen!C13 + K11*Komponen!C14 + L11*Komponen!C15</f>
        <v>62.8</v>
      </c>
      <c r="N11" t="str">
        <f t="shared" si="0"/>
        <v xml:space="preserve">C+ </v>
      </c>
    </row>
    <row r="12" spans="1:14" x14ac:dyDescent="0.25">
      <c r="A12">
        <v>8</v>
      </c>
      <c r="B12">
        <v>20240710410013</v>
      </c>
      <c r="C12" t="s">
        <v>88</v>
      </c>
      <c r="D12">
        <v>158836</v>
      </c>
      <c r="E12" t="s">
        <v>1</v>
      </c>
      <c r="F12" t="s">
        <v>3</v>
      </c>
      <c r="G12" s="3"/>
      <c r="H12" s="3"/>
      <c r="I12" s="3"/>
      <c r="J12" s="3"/>
      <c r="K12" s="3"/>
      <c r="L12" s="3"/>
      <c r="M12">
        <f>G12*Komponen!C10 + H12*Komponen!C11 + I12*Komponen!C12 + J12*Komponen!C13 + K12*Komponen!C14 + L12*Komponen!C15</f>
        <v>0</v>
      </c>
      <c r="N12" t="str">
        <f t="shared" si="0"/>
        <v>T</v>
      </c>
    </row>
    <row r="13" spans="1:14" x14ac:dyDescent="0.25">
      <c r="A13">
        <v>9</v>
      </c>
      <c r="B13">
        <v>20240710410014</v>
      </c>
      <c r="C13" t="s">
        <v>89</v>
      </c>
      <c r="D13">
        <v>157186</v>
      </c>
      <c r="E13" t="s">
        <v>1</v>
      </c>
      <c r="F13" t="s">
        <v>3</v>
      </c>
      <c r="G13" s="3">
        <v>70</v>
      </c>
      <c r="H13" s="3">
        <v>73</v>
      </c>
      <c r="I13" s="3">
        <v>74</v>
      </c>
      <c r="J13" s="3">
        <v>70</v>
      </c>
      <c r="K13" s="3">
        <v>73</v>
      </c>
      <c r="L13" s="3">
        <v>74</v>
      </c>
      <c r="M13">
        <f>G13*Komponen!C10 + H13*Komponen!C11 + I13*Komponen!C12 + J13*Komponen!C13 + K13*Komponen!C14 + L13*Komponen!C15</f>
        <v>72.599999999999994</v>
      </c>
      <c r="N13" t="str">
        <f t="shared" si="0"/>
        <v xml:space="preserve">B </v>
      </c>
    </row>
    <row r="14" spans="1:14" x14ac:dyDescent="0.25">
      <c r="A14">
        <v>10</v>
      </c>
      <c r="B14">
        <v>20240710410020</v>
      </c>
      <c r="C14" t="s">
        <v>90</v>
      </c>
      <c r="D14">
        <v>158838</v>
      </c>
      <c r="E14" t="s">
        <v>1</v>
      </c>
      <c r="F14" t="s">
        <v>3</v>
      </c>
      <c r="G14" s="3">
        <v>81</v>
      </c>
      <c r="H14" s="3">
        <v>82</v>
      </c>
      <c r="I14" s="3">
        <v>80</v>
      </c>
      <c r="J14" s="3">
        <v>81</v>
      </c>
      <c r="K14" s="3">
        <v>82</v>
      </c>
      <c r="L14" s="3">
        <v>80</v>
      </c>
      <c r="M14">
        <f>G14*Komponen!C10 + H14*Komponen!C11 + I14*Komponen!C12 + J14*Komponen!C13 + K14*Komponen!C14 + L14*Komponen!C15</f>
        <v>81.05</v>
      </c>
      <c r="N14" t="str">
        <f t="shared" si="0"/>
        <v xml:space="preserve">A- </v>
      </c>
    </row>
    <row r="15" spans="1:14" x14ac:dyDescent="0.25">
      <c r="A15">
        <v>11</v>
      </c>
      <c r="B15">
        <v>20240710410021</v>
      </c>
      <c r="C15" t="s">
        <v>91</v>
      </c>
      <c r="D15">
        <v>157194</v>
      </c>
      <c r="E15" t="s">
        <v>1</v>
      </c>
      <c r="F15" t="s">
        <v>3</v>
      </c>
      <c r="G15" s="3">
        <v>90</v>
      </c>
      <c r="H15" s="3">
        <v>89</v>
      </c>
      <c r="I15" s="3">
        <v>90</v>
      </c>
      <c r="J15" s="3">
        <v>90</v>
      </c>
      <c r="K15" s="3">
        <v>89</v>
      </c>
      <c r="L15" s="3">
        <v>90</v>
      </c>
      <c r="M15">
        <f>G15*Komponen!C10 + H15*Komponen!C11 + I15*Komponen!C12 + J15*Komponen!C13 + K15*Komponen!C14 + L15*Komponen!C15</f>
        <v>89.6</v>
      </c>
      <c r="N15" t="str">
        <f t="shared" si="0"/>
        <v xml:space="preserve">A </v>
      </c>
    </row>
    <row r="16" spans="1:14" x14ac:dyDescent="0.25">
      <c r="A16">
        <v>12</v>
      </c>
      <c r="B16">
        <v>20240710414001</v>
      </c>
      <c r="C16" t="s">
        <v>92</v>
      </c>
      <c r="D16">
        <v>156994</v>
      </c>
      <c r="E16" t="s">
        <v>1</v>
      </c>
      <c r="F16" t="s">
        <v>3</v>
      </c>
      <c r="G16" s="3"/>
      <c r="H16" s="3"/>
      <c r="I16" s="3"/>
      <c r="J16" s="3"/>
      <c r="K16" s="3"/>
      <c r="L16" s="3"/>
      <c r="M16">
        <f>G16*Komponen!C10 + H16*Komponen!C11 + I16*Komponen!C12 + J16*Komponen!C13 + K16*Komponen!C14 + L16*Komponen!C15</f>
        <v>0</v>
      </c>
      <c r="N16" t="str">
        <f t="shared" si="0"/>
        <v>T</v>
      </c>
    </row>
    <row r="17" spans="1:14" x14ac:dyDescent="0.25">
      <c r="A17">
        <v>13</v>
      </c>
      <c r="B17">
        <v>20240710414002</v>
      </c>
      <c r="C17" t="s">
        <v>93</v>
      </c>
      <c r="D17">
        <v>157139</v>
      </c>
      <c r="E17" t="s">
        <v>1</v>
      </c>
      <c r="F17" t="s">
        <v>3</v>
      </c>
      <c r="G17" s="3"/>
      <c r="H17" s="3"/>
      <c r="I17" s="3"/>
      <c r="J17" s="3"/>
      <c r="K17" s="3"/>
      <c r="L17" s="3"/>
      <c r="M17">
        <f>G17*Komponen!C10 + H17*Komponen!C11 + I17*Komponen!C12 + J17*Komponen!C13 + K17*Komponen!C14 + L17*Komponen!C15</f>
        <v>0</v>
      </c>
      <c r="N17" t="str">
        <f t="shared" si="0"/>
        <v>T</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K16" sqref="K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Lawdino pratama</cp:lastModifiedBy>
  <dcterms:created xsi:type="dcterms:W3CDTF">2025-01-19T11:07:59Z</dcterms:created>
  <dcterms:modified xsi:type="dcterms:W3CDTF">2025-01-19T12:16:51Z</dcterms:modified>
  <cp:category>nilai</cp:category>
</cp:coreProperties>
</file>