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n_Maya\Documents\NILAI MK 2025\siakad 2025\"/>
    </mc:Choice>
  </mc:AlternateContent>
  <xr:revisionPtr revIDLastSave="0" documentId="13_ncr:1_{1635099B-AE0E-420E-A9A6-44B2FDE42CD3}" xr6:coauthVersionLast="45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PS" sheetId="6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5" i="4" l="1"/>
  <c r="K35" i="4"/>
  <c r="J35" i="4"/>
  <c r="I35" i="4"/>
  <c r="H35" i="4"/>
  <c r="G35" i="4"/>
  <c r="M35" i="4" s="1"/>
  <c r="N35" i="4" s="1"/>
  <c r="L34" i="4"/>
  <c r="K34" i="4"/>
  <c r="J34" i="4"/>
  <c r="I34" i="4"/>
  <c r="H34" i="4"/>
  <c r="G34" i="4"/>
  <c r="L33" i="4"/>
  <c r="K33" i="4"/>
  <c r="J33" i="4"/>
  <c r="I33" i="4"/>
  <c r="H33" i="4"/>
  <c r="G33" i="4"/>
  <c r="M33" i="4" s="1"/>
  <c r="L32" i="4"/>
  <c r="K32" i="4"/>
  <c r="J32" i="4"/>
  <c r="I32" i="4"/>
  <c r="H32" i="4"/>
  <c r="G32" i="4"/>
  <c r="M32" i="4" s="1"/>
  <c r="L31" i="4"/>
  <c r="K31" i="4"/>
  <c r="J31" i="4"/>
  <c r="I31" i="4"/>
  <c r="H31" i="4"/>
  <c r="G31" i="4"/>
  <c r="L30" i="4"/>
  <c r="K30" i="4"/>
  <c r="J30" i="4"/>
  <c r="I30" i="4"/>
  <c r="H30" i="4"/>
  <c r="G30" i="4"/>
  <c r="L29" i="4"/>
  <c r="K29" i="4"/>
  <c r="J29" i="4"/>
  <c r="I29" i="4"/>
  <c r="H29" i="4"/>
  <c r="G29" i="4"/>
  <c r="M29" i="4" s="1"/>
  <c r="L28" i="4"/>
  <c r="K28" i="4"/>
  <c r="J28" i="4"/>
  <c r="I28" i="4"/>
  <c r="H28" i="4"/>
  <c r="G28" i="4"/>
  <c r="M28" i="4" s="1"/>
  <c r="L27" i="4"/>
  <c r="K27" i="4"/>
  <c r="J27" i="4"/>
  <c r="I27" i="4"/>
  <c r="H27" i="4"/>
  <c r="G27" i="4"/>
  <c r="M27" i="4" s="1"/>
  <c r="N27" i="4" s="1"/>
  <c r="L26" i="4"/>
  <c r="K26" i="4"/>
  <c r="J26" i="4"/>
  <c r="I26" i="4"/>
  <c r="H26" i="4"/>
  <c r="G26" i="4"/>
  <c r="L25" i="4"/>
  <c r="K25" i="4"/>
  <c r="J25" i="4"/>
  <c r="I25" i="4"/>
  <c r="H25" i="4"/>
  <c r="G25" i="4"/>
  <c r="L24" i="4"/>
  <c r="K24" i="4"/>
  <c r="J24" i="4"/>
  <c r="I24" i="4"/>
  <c r="H24" i="4"/>
  <c r="G24" i="4"/>
  <c r="M24" i="4" s="1"/>
  <c r="L23" i="4"/>
  <c r="K23" i="4"/>
  <c r="J23" i="4"/>
  <c r="I23" i="4"/>
  <c r="H23" i="4"/>
  <c r="G23" i="4"/>
  <c r="M23" i="4" s="1"/>
  <c r="N23" i="4" s="1"/>
  <c r="L22" i="4"/>
  <c r="K22" i="4"/>
  <c r="J22" i="4"/>
  <c r="I22" i="4"/>
  <c r="H22" i="4"/>
  <c r="G22" i="4"/>
  <c r="L21" i="4"/>
  <c r="K21" i="4"/>
  <c r="J21" i="4"/>
  <c r="I21" i="4"/>
  <c r="H21" i="4"/>
  <c r="G21" i="4"/>
  <c r="M21" i="4" s="1"/>
  <c r="L20" i="4"/>
  <c r="K20" i="4"/>
  <c r="J20" i="4"/>
  <c r="I20" i="4"/>
  <c r="H20" i="4"/>
  <c r="G20" i="4"/>
  <c r="L19" i="4"/>
  <c r="K19" i="4"/>
  <c r="J19" i="4"/>
  <c r="I19" i="4"/>
  <c r="H19" i="4"/>
  <c r="G19" i="4"/>
  <c r="M19" i="4" s="1"/>
  <c r="N19" i="4" s="1"/>
  <c r="L18" i="4"/>
  <c r="K18" i="4"/>
  <c r="J18" i="4"/>
  <c r="I18" i="4"/>
  <c r="H18" i="4"/>
  <c r="G18" i="4"/>
  <c r="L17" i="4"/>
  <c r="K17" i="4"/>
  <c r="J17" i="4"/>
  <c r="I17" i="4"/>
  <c r="H17" i="4"/>
  <c r="G17" i="4"/>
  <c r="L16" i="4"/>
  <c r="K16" i="4"/>
  <c r="J16" i="4"/>
  <c r="I16" i="4"/>
  <c r="H16" i="4"/>
  <c r="G16" i="4"/>
  <c r="L15" i="4"/>
  <c r="K15" i="4"/>
  <c r="J15" i="4"/>
  <c r="I15" i="4"/>
  <c r="H15" i="4"/>
  <c r="G15" i="4"/>
  <c r="M15" i="4" s="1"/>
  <c r="N15" i="4" s="1"/>
  <c r="L14" i="4"/>
  <c r="K14" i="4"/>
  <c r="J14" i="4"/>
  <c r="I14" i="4"/>
  <c r="H14" i="4"/>
  <c r="G14" i="4"/>
  <c r="L13" i="4"/>
  <c r="K13" i="4"/>
  <c r="J13" i="4"/>
  <c r="I13" i="4"/>
  <c r="H13" i="4"/>
  <c r="G13" i="4"/>
  <c r="M13" i="4" s="1"/>
  <c r="L12" i="4"/>
  <c r="K12" i="4"/>
  <c r="J12" i="4"/>
  <c r="I12" i="4"/>
  <c r="H12" i="4"/>
  <c r="G12" i="4"/>
  <c r="L10" i="4"/>
  <c r="K10" i="4"/>
  <c r="J10" i="4"/>
  <c r="I10" i="4"/>
  <c r="H10" i="4"/>
  <c r="G10" i="4"/>
  <c r="L9" i="4"/>
  <c r="K9" i="4"/>
  <c r="J9" i="4"/>
  <c r="I9" i="4"/>
  <c r="H9" i="4"/>
  <c r="G9" i="4"/>
  <c r="M31" i="4"/>
  <c r="N31" i="4" s="1"/>
  <c r="M25" i="4"/>
  <c r="M17" i="4"/>
  <c r="N11" i="4"/>
  <c r="M11" i="4"/>
  <c r="N7" i="4"/>
  <c r="M7" i="4"/>
  <c r="M5" i="4"/>
  <c r="N5" i="4" s="1"/>
  <c r="C16" i="3"/>
  <c r="M9" i="4" l="1"/>
  <c r="N9" i="4"/>
  <c r="N13" i="4"/>
  <c r="N17" i="4"/>
  <c r="N21" i="4"/>
  <c r="N24" i="4"/>
  <c r="N25" i="4"/>
  <c r="N28" i="4"/>
  <c r="N29" i="4"/>
  <c r="N32" i="4"/>
  <c r="N33" i="4"/>
  <c r="M6" i="4"/>
  <c r="N6" i="4" s="1"/>
  <c r="M10" i="4"/>
  <c r="N10" i="4" s="1"/>
  <c r="M14" i="4"/>
  <c r="N14" i="4" s="1"/>
  <c r="M18" i="4"/>
  <c r="N18" i="4" s="1"/>
  <c r="M22" i="4"/>
  <c r="N22" i="4" s="1"/>
  <c r="M26" i="4"/>
  <c r="N26" i="4" s="1"/>
  <c r="M30" i="4"/>
  <c r="N30" i="4" s="1"/>
  <c r="M34" i="4"/>
  <c r="N34" i="4" s="1"/>
  <c r="M8" i="4"/>
  <c r="N8" i="4" s="1"/>
  <c r="M12" i="4"/>
  <c r="N12" i="4" s="1"/>
  <c r="M16" i="4"/>
  <c r="N16" i="4" s="1"/>
  <c r="M20" i="4"/>
  <c r="N20" i="4" s="1"/>
</calcChain>
</file>

<file path=xl/sharedStrings.xml><?xml version="1.0" encoding="utf-8"?>
<sst xmlns="http://schemas.openxmlformats.org/spreadsheetml/2006/main" count="285" uniqueCount="192">
  <si>
    <t>KODE MK</t>
  </si>
  <si>
    <t>D1B2A39R</t>
  </si>
  <si>
    <t>NAMA MK</t>
  </si>
  <si>
    <t>TEKNIK GEMPA</t>
  </si>
  <si>
    <t>NAMA KELAS</t>
  </si>
  <si>
    <t>5A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</si>
  <si>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</si>
  <si>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</si>
  <si>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</si>
  <si>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</si>
  <si>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</si>
  <si>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</si>
  <si>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</si>
  <si>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</si>
  <si>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</si>
  <si>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</si>
  <si>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</si>
  <si>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</si>
  <si>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</si>
  <si>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</si>
  <si>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</si>
  <si>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</si>
  <si>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</si>
  <si>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</si>
  <si>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</si>
  <si>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</si>
  <si>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</si>
  <si>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</si>
  <si>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</si>
  <si>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</si>
  <si>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</si>
  <si>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</si>
  <si>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</si>
  <si>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</si>
  <si>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</si>
  <si>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</si>
  <si>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</si>
  <si>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</si>
  <si>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</si>
  <si>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</si>
  <si>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</si>
  <si>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</si>
  <si>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</si>
  <si>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</si>
  <si>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</si>
  <si>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</si>
  <si>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</si>
  <si>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</si>
  <si>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</si>
  <si>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</si>
  <si>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</si>
  <si>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</si>
  <si>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</si>
  <si>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</si>
  <si>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</si>
  <si>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</si>
  <si>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</si>
  <si>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</si>
  <si>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</si>
  <si>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</si>
  <si>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</si>
  <si>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</si>
  <si>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</si>
  <si>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</si>
  <si>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</si>
  <si>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</si>
  <si>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</si>
  <si>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</si>
  <si>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</si>
  <si>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</si>
  <si>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</si>
  <si>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</si>
  <si>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</si>
  <si>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</si>
  <si>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</si>
  <si>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</si>
  <si>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</si>
  <si>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</si>
  <si>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</si>
  <si>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</si>
  <si>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</si>
  <si>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2019D1B028</t>
  </si>
  <si>
    <t>ARYAN SAPUTRA</t>
  </si>
  <si>
    <t>2019D1B085</t>
  </si>
  <si>
    <t>MUHAMMAD AMIRUL</t>
  </si>
  <si>
    <t>2019D1B124</t>
  </si>
  <si>
    <t>ADE IRMAN SURYANI</t>
  </si>
  <si>
    <t>2020D1B033</t>
  </si>
  <si>
    <t>ALPIAN CHANDRA RAMADHAN</t>
  </si>
  <si>
    <t>2021D1B009</t>
  </si>
  <si>
    <t>ABDURRAHMAN</t>
  </si>
  <si>
    <t>2021D1B012</t>
  </si>
  <si>
    <t>CAHYANI RAHMAH ALAVIAH</t>
  </si>
  <si>
    <t>2022D1B013</t>
  </si>
  <si>
    <t>ARI WIJAYA</t>
  </si>
  <si>
    <t>2022D1B022</t>
  </si>
  <si>
    <t>DINDA AYU LESTARI</t>
  </si>
  <si>
    <t>2022D1B034</t>
  </si>
  <si>
    <t>GITA MANDALAKSANA</t>
  </si>
  <si>
    <t>2022D1B039</t>
  </si>
  <si>
    <t>HIPZUL MURSALIM</t>
  </si>
  <si>
    <t>2022D1B049</t>
  </si>
  <si>
    <t>KHALIF AL RAHMAN</t>
  </si>
  <si>
    <t>2022D1B050</t>
  </si>
  <si>
    <t>KHUSNUL QUR'ANI</t>
  </si>
  <si>
    <t>2022D1B073</t>
  </si>
  <si>
    <t>MUHAMMAD RIZKAN SOFIANSYAH</t>
  </si>
  <si>
    <t>2022D1B076</t>
  </si>
  <si>
    <t>NANA VANIA</t>
  </si>
  <si>
    <t>2022D1B080</t>
  </si>
  <si>
    <t>PUJA ZIADI SULTHAN</t>
  </si>
  <si>
    <t>2022D1B083</t>
  </si>
  <si>
    <t>RAMADZAN MULIADI KHOBIR</t>
  </si>
  <si>
    <t>2022D1B088</t>
  </si>
  <si>
    <t>RITIYA ARIYANI</t>
  </si>
  <si>
    <t>2022D1B097</t>
  </si>
  <si>
    <t>SUDHAN AROBY</t>
  </si>
  <si>
    <t>2022D1B101</t>
  </si>
  <si>
    <t>TIARA EFFANI</t>
  </si>
  <si>
    <t>2022D1B110</t>
  </si>
  <si>
    <t>DEA ANANDA PUTRI</t>
  </si>
  <si>
    <t>2022D1B112</t>
  </si>
  <si>
    <t>DIMAS ADIN FAJAR NUGROHO</t>
  </si>
  <si>
    <t>2022D1B113</t>
  </si>
  <si>
    <t>FINA AFRILIA CAHYANING</t>
  </si>
  <si>
    <t>2022D1B119</t>
  </si>
  <si>
    <t>IFAN ADI SAPUTRA</t>
  </si>
  <si>
    <t>2022D1B128</t>
  </si>
  <si>
    <t>M. SIGIT MAULANA</t>
  </si>
  <si>
    <t>2022D1B152</t>
  </si>
  <si>
    <t>DELA DWI SANTIKA</t>
  </si>
  <si>
    <t>2022D1B160</t>
  </si>
  <si>
    <t>JULFAHMI</t>
  </si>
  <si>
    <t>2022D1B178</t>
  </si>
  <si>
    <t>SOFYAN DAYUDINATA</t>
  </si>
  <si>
    <t>2022D1B187</t>
  </si>
  <si>
    <t>RIO HANDIKA</t>
  </si>
  <si>
    <t>2022D1B188</t>
  </si>
  <si>
    <t>DINDA SEPTIANI</t>
  </si>
  <si>
    <t>Kontrak Perkuliahan dan Pengenalan Karateristik Gempa</t>
  </si>
  <si>
    <t>Diskusi (Presentasi Kelompok)</t>
  </si>
  <si>
    <t>Seismologi dan Peraturan Gempa</t>
  </si>
  <si>
    <t>UTS (Ujian Tengah Semester)</t>
  </si>
  <si>
    <t>Konsep Dasar Beban Gempa pada Struktur</t>
  </si>
  <si>
    <t>Prinsip-Prinsip Perancangan Struktur Tahan Gempa</t>
  </si>
  <si>
    <t>UAS (Ujian Akhir Semester)</t>
  </si>
  <si>
    <t>Lecture Contract, and Introduction of Earthquake Characteristics</t>
  </si>
  <si>
    <t>Seismology and Seismic Code</t>
  </si>
  <si>
    <t xml:space="preserve">Discussion (Group Presentation) </t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</si>
  <si>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Peraturan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</si>
  <si>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Seismic Code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</si>
  <si>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Karateristik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</si>
  <si>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Earthquake Characteristics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</si>
  <si>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Gerakan Tanah dan Gelombang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</si>
  <si>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Ground Motion and Earthquake Wave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</si>
  <si>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</si>
  <si>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</si>
  <si>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SDOF dengan Beban Harmonik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</si>
  <si>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SDOF with Harmonic Load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</si>
  <si>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Dasar Beban Gempa pada Struktur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</si>
  <si>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Basic Concept of Earthquake Load on the Structure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</si>
  <si>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Konsep SNI 03-1726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</si>
  <si>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Concept of SNI 03-1726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</si>
  <si>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Bangunan Sederhana Tahan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</si>
  <si>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Simple Building Resistant to Earthquake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</si>
  <si>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Prinsip-Prinsip Perancangan Struktur Tahan Gempa Berdasarkan Standar dan Peraturan Terkini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</si>
  <si>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The Principles of Designing Earthquake Resistant Structures Based on Current Standards and Regulations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</si>
  <si>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Analisis Dinamik Respon Spektra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</si>
  <si>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Dynamic Analysis Of Spectral Response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</si>
  <si>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MDOF Getaran Bebas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</si>
  <si>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MDOF with Free Vibration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</si>
  <si>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Alat Pencatat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</si>
  <si>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 xml:space="preserve">Earthquake Recorder </t>
    </r>
  </si>
  <si>
    <r>
      <t>-</t>
    </r>
    <r>
      <rPr>
        <sz val="7"/>
        <color rgb="FF000000"/>
        <rFont val="Times New Roman"/>
        <family val="1"/>
      </rPr>
      <t xml:space="preserve">  </t>
    </r>
    <r>
      <rPr>
        <sz val="11"/>
        <color rgb="FF000000"/>
        <rFont val="Calibri"/>
        <family val="2"/>
      </rPr>
      <t>Gaya Geser Dasar Horisontal Akibat Gempa</t>
    </r>
  </si>
  <si>
    <r>
      <t>-</t>
    </r>
    <r>
      <rPr>
        <sz val="7"/>
        <color rgb="FF000000"/>
        <rFont val="Times New Roman"/>
        <family val="1"/>
      </rPr>
      <t xml:space="preserve">   </t>
    </r>
    <r>
      <rPr>
        <i/>
        <sz val="11"/>
        <color rgb="FF000000"/>
        <rFont val="Calibri"/>
        <family val="2"/>
      </rPr>
      <t>Basic Horizontal Shear Force due to the Earthquake</t>
    </r>
  </si>
  <si>
    <t>Pengantar Dinamika Struktur;</t>
  </si>
  <si>
    <t>Introduction of Structural Dynamics; SDOF with Free Vibration</t>
  </si>
  <si>
    <t>SDOF dengan Getaran Bebas</t>
  </si>
  <si>
    <t>Introduction of Structural Dynamics; SDOF with Harmonic Load</t>
  </si>
  <si>
    <t>SDOF dengan Beban Harmonik</t>
  </si>
  <si>
    <t>Midterm Exam</t>
  </si>
  <si>
    <t xml:space="preserve">Introduction of Structural Dynamics; MDOF </t>
  </si>
  <si>
    <t>MDOF</t>
  </si>
  <si>
    <t>The Basic Concept of Earthquake Load on the Structure</t>
  </si>
  <si>
    <t>The Principles of Designing Earthquake Resistant Structures</t>
  </si>
  <si>
    <t>Detailing Bangunan Sederhana Tahan Gempa</t>
  </si>
  <si>
    <t>Detailing of Simple Building Resistant to Earthquake</t>
  </si>
  <si>
    <t>Analisis Statik Ekivalen;</t>
  </si>
  <si>
    <t>Equivalent Static Analysis;</t>
  </si>
  <si>
    <t>Gaya Geser Dasar Horisontal Akibat Gempa</t>
  </si>
  <si>
    <t>Basic Horizontal Shear Force due to the Earthquake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</si>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</sst>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0" borderId="0" xfId="1" applyFont="1"/>
    <xf numFmtId="0" fontId="2" fillId="0" borderId="0" xfId="1"/>
    <xf numFmtId="0" fontId="1" fillId="2" borderId="0" xfId="1" applyFont="1" applyFill="1"/>
    <xf numFmtId="0" fontId="2" fillId="0" borderId="1" xfId="1" applyBorder="1" applyAlignment="1">
      <alignment horizontal="center" vertical="center" wrapText="1"/>
    </xf>
    <xf numFmtId="0" fontId="2" fillId="0" borderId="3" xfId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2" fillId="0" borderId="2" xfId="1" applyBorder="1" applyAlignment="1">
      <alignment horizontal="center" vertical="center" wrapText="1"/>
    </xf>
    <xf numFmtId="0" fontId="2" fillId="0" borderId="4" xfId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2" fillId="0" borderId="6" xfId="1" applyBorder="1" applyAlignment="1">
      <alignment horizontal="left" vertical="center" wrapText="1" indent="1"/>
    </xf>
    <xf numFmtId="0" fontId="2" fillId="0" borderId="4" xfId="1" applyBorder="1" applyAlignment="1">
      <alignment vertical="top" wrapText="1"/>
    </xf>
    <xf numFmtId="0" fontId="2" fillId="0" borderId="4" xfId="1" applyBorder="1" applyAlignment="1">
      <alignment horizontal="left" vertical="center" wrapText="1" indent="1"/>
    </xf>
    <xf numFmtId="0" fontId="2" fillId="0" borderId="5" xfId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2" fillId="0" borderId="7" xfId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98B18A71-B36B-4EBB-9456-FD35E298B617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20</xdr:row>
      <xdr:rowOff>111766</xdr:rowOff>
    </xdr:from>
    <xdr:to>
      <xdr:col>6</xdr:col>
      <xdr:colOff>53341</xdr:colOff>
      <xdr:row>31</xdr:row>
      <xdr:rowOff>145174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6F7545-C08D-4B8B-9741-E01062EE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769366"/>
          <a:ext cx="9997440" cy="2045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inkPad/Downloads/Telegram%20Desktop/030225%20-%203%20-%20REKAP%20NILAI%202025%202.03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F"/>
      <sheetName val="REKAP ALL"/>
      <sheetName val="REKAP NILAI (3)"/>
      <sheetName val="REKAP NILAI (2)"/>
      <sheetName val="REKAP NILAI"/>
      <sheetName val="PTG"/>
      <sheetName val="RESPO &amp; UAS essay"/>
      <sheetName val="REKAP ABSEN"/>
      <sheetName val="PAPER"/>
      <sheetName val="PGUAS"/>
      <sheetName val="pretest"/>
      <sheetName val="Sheet1"/>
      <sheetName val="tm XV"/>
      <sheetName val="GEMPA A"/>
      <sheetName val="GEMPA B"/>
      <sheetName val="GEMPA C"/>
      <sheetName val="GEMPA D"/>
      <sheetName val="GEMPA E"/>
      <sheetName val="GEMPA F"/>
      <sheetName val="REKAP ABSEN bkd"/>
      <sheetName val="Sheet2"/>
      <sheetName val="tm XV (2)"/>
      <sheetName val="UTS - tm VIII"/>
    </sheetNames>
    <sheetDataSet>
      <sheetData sheetId="0"/>
      <sheetData sheetId="1"/>
      <sheetData sheetId="2">
        <row r="5">
          <cell r="C5" t="str">
            <v>2021D1B003</v>
          </cell>
          <cell r="D5" t="str">
            <v>A</v>
          </cell>
          <cell r="E5">
            <v>64.5</v>
          </cell>
          <cell r="F5">
            <v>79</v>
          </cell>
          <cell r="G5">
            <v>0</v>
          </cell>
          <cell r="H5">
            <v>100</v>
          </cell>
          <cell r="I5">
            <v>95</v>
          </cell>
          <cell r="J5">
            <v>59.5</v>
          </cell>
          <cell r="K5">
            <v>73.224999999999994</v>
          </cell>
          <cell r="L5" t="str">
            <v>B+</v>
          </cell>
        </row>
        <row r="6">
          <cell r="C6" t="str">
            <v>2021D1B004</v>
          </cell>
          <cell r="D6" t="str">
            <v>A</v>
          </cell>
          <cell r="E6">
            <v>51.916666666666671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12.979166666666668</v>
          </cell>
          <cell r="L6" t="str">
            <v>E</v>
          </cell>
        </row>
        <row r="7">
          <cell r="C7" t="str">
            <v>2021D1B005</v>
          </cell>
          <cell r="D7" t="str">
            <v>A</v>
          </cell>
          <cell r="E7">
            <v>64.5</v>
          </cell>
          <cell r="F7">
            <v>67.5</v>
          </cell>
          <cell r="G7">
            <v>0</v>
          </cell>
          <cell r="H7">
            <v>90</v>
          </cell>
          <cell r="I7">
            <v>85</v>
          </cell>
          <cell r="J7">
            <v>46.75</v>
          </cell>
          <cell r="K7">
            <v>64.525000000000006</v>
          </cell>
          <cell r="L7" t="str">
            <v>B-</v>
          </cell>
        </row>
        <row r="8">
          <cell r="C8" t="str">
            <v>2021D1B008</v>
          </cell>
          <cell r="D8" t="str">
            <v>A</v>
          </cell>
          <cell r="E8">
            <v>64.5</v>
          </cell>
          <cell r="F8">
            <v>74</v>
          </cell>
          <cell r="G8">
            <v>0</v>
          </cell>
          <cell r="H8">
            <v>100</v>
          </cell>
          <cell r="I8">
            <v>60</v>
          </cell>
          <cell r="J8">
            <v>55.25</v>
          </cell>
          <cell r="K8">
            <v>67.2</v>
          </cell>
          <cell r="L8" t="str">
            <v>B</v>
          </cell>
        </row>
        <row r="9">
          <cell r="C9" t="str">
            <v>2021D1B012</v>
          </cell>
          <cell r="D9" t="str">
            <v>A</v>
          </cell>
          <cell r="E9">
            <v>50</v>
          </cell>
          <cell r="F9">
            <v>10</v>
          </cell>
          <cell r="G9">
            <v>0</v>
          </cell>
          <cell r="H9">
            <v>30</v>
          </cell>
          <cell r="I9">
            <v>25</v>
          </cell>
          <cell r="J9">
            <v>10</v>
          </cell>
          <cell r="K9">
            <v>23.5</v>
          </cell>
          <cell r="L9" t="str">
            <v>E</v>
          </cell>
        </row>
        <row r="10">
          <cell r="C10" t="str">
            <v>2021D1B019</v>
          </cell>
          <cell r="D10" t="str">
            <v>A</v>
          </cell>
          <cell r="E10">
            <v>68.25</v>
          </cell>
          <cell r="F10">
            <v>67.5</v>
          </cell>
          <cell r="G10">
            <v>0</v>
          </cell>
          <cell r="H10">
            <v>100</v>
          </cell>
          <cell r="I10">
            <v>75</v>
          </cell>
          <cell r="J10">
            <v>69.5</v>
          </cell>
          <cell r="K10">
            <v>72.287499999999994</v>
          </cell>
          <cell r="L10" t="str">
            <v>B+</v>
          </cell>
        </row>
        <row r="11">
          <cell r="C11" t="str">
            <v>2021D1B026</v>
          </cell>
          <cell r="D11" t="str">
            <v>A</v>
          </cell>
          <cell r="E11">
            <v>53.25</v>
          </cell>
          <cell r="F11">
            <v>47.5</v>
          </cell>
          <cell r="G11">
            <v>0</v>
          </cell>
          <cell r="H11">
            <v>50</v>
          </cell>
          <cell r="I11">
            <v>25</v>
          </cell>
          <cell r="J11">
            <v>10</v>
          </cell>
          <cell r="K11">
            <v>35.6875</v>
          </cell>
          <cell r="L11" t="str">
            <v>D</v>
          </cell>
        </row>
        <row r="12">
          <cell r="C12" t="str">
            <v>2022D1B013</v>
          </cell>
          <cell r="D12" t="str">
            <v>A</v>
          </cell>
          <cell r="E12">
            <v>85.416666666666671</v>
          </cell>
          <cell r="F12">
            <v>100</v>
          </cell>
          <cell r="G12">
            <v>0</v>
          </cell>
          <cell r="H12">
            <v>100</v>
          </cell>
          <cell r="I12">
            <v>100</v>
          </cell>
          <cell r="J12">
            <v>100</v>
          </cell>
          <cell r="K12">
            <v>96.354166666666671</v>
          </cell>
          <cell r="L12" t="str">
            <v>A</v>
          </cell>
        </row>
        <row r="13">
          <cell r="C13" t="str">
            <v>2022D1B022</v>
          </cell>
          <cell r="D13" t="str">
            <v>A</v>
          </cell>
          <cell r="E13">
            <v>70.75</v>
          </cell>
          <cell r="F13">
            <v>80</v>
          </cell>
          <cell r="G13">
            <v>0</v>
          </cell>
          <cell r="H13">
            <v>100</v>
          </cell>
          <cell r="I13">
            <v>70</v>
          </cell>
          <cell r="J13">
            <v>40.75</v>
          </cell>
          <cell r="K13">
            <v>66.912499999999994</v>
          </cell>
          <cell r="L13" t="str">
            <v>B</v>
          </cell>
        </row>
        <row r="14">
          <cell r="C14" t="str">
            <v>2022D1B034</v>
          </cell>
          <cell r="D14" t="str">
            <v>A</v>
          </cell>
          <cell r="E14">
            <v>78.75</v>
          </cell>
          <cell r="F14">
            <v>85</v>
          </cell>
          <cell r="G14">
            <v>0</v>
          </cell>
          <cell r="H14">
            <v>85.714285714285708</v>
          </cell>
          <cell r="I14">
            <v>30</v>
          </cell>
          <cell r="J14">
            <v>60</v>
          </cell>
          <cell r="K14">
            <v>70.508928571428569</v>
          </cell>
          <cell r="L14" t="str">
            <v>B+</v>
          </cell>
        </row>
        <row r="15">
          <cell r="C15" t="str">
            <v>2022D1B039</v>
          </cell>
          <cell r="D15" t="str">
            <v>A</v>
          </cell>
          <cell r="E15">
            <v>81.583333333333343</v>
          </cell>
          <cell r="F15">
            <v>67.5</v>
          </cell>
          <cell r="G15">
            <v>0</v>
          </cell>
          <cell r="H15">
            <v>71.428571428571431</v>
          </cell>
          <cell r="I15">
            <v>55</v>
          </cell>
          <cell r="J15">
            <v>54.25</v>
          </cell>
          <cell r="K15">
            <v>66.188690476190487</v>
          </cell>
          <cell r="L15" t="str">
            <v>B</v>
          </cell>
        </row>
        <row r="16">
          <cell r="C16" t="str">
            <v>2022D1B049</v>
          </cell>
          <cell r="D16" t="str">
            <v>A</v>
          </cell>
          <cell r="E16">
            <v>80.083333333333343</v>
          </cell>
          <cell r="F16">
            <v>75</v>
          </cell>
          <cell r="G16">
            <v>0</v>
          </cell>
          <cell r="H16">
            <v>85.714285714285708</v>
          </cell>
          <cell r="I16">
            <v>60</v>
          </cell>
          <cell r="J16">
            <v>68.75</v>
          </cell>
          <cell r="K16">
            <v>73.967261904761898</v>
          </cell>
          <cell r="L16" t="str">
            <v>B+</v>
          </cell>
        </row>
        <row r="17">
          <cell r="C17" t="str">
            <v>2022D1B050</v>
          </cell>
          <cell r="D17" t="str">
            <v>A</v>
          </cell>
          <cell r="E17">
            <v>80.416666666666671</v>
          </cell>
          <cell r="F17">
            <v>87.5</v>
          </cell>
          <cell r="G17">
            <v>0</v>
          </cell>
          <cell r="H17">
            <v>60</v>
          </cell>
          <cell r="I17">
            <v>100</v>
          </cell>
          <cell r="J17">
            <v>76</v>
          </cell>
          <cell r="K17">
            <v>80.779166666666669</v>
          </cell>
          <cell r="L17" t="str">
            <v>A</v>
          </cell>
        </row>
        <row r="18">
          <cell r="C18" t="str">
            <v>2022D1B073</v>
          </cell>
          <cell r="D18" t="str">
            <v>A</v>
          </cell>
          <cell r="E18">
            <v>76.333333333333343</v>
          </cell>
          <cell r="F18">
            <v>85</v>
          </cell>
          <cell r="G18">
            <v>0</v>
          </cell>
          <cell r="H18">
            <v>57.142857142857139</v>
          </cell>
          <cell r="I18">
            <v>50</v>
          </cell>
          <cell r="J18">
            <v>64.75</v>
          </cell>
          <cell r="K18">
            <v>70.472619047619048</v>
          </cell>
          <cell r="L18" t="str">
            <v>B+</v>
          </cell>
        </row>
        <row r="19">
          <cell r="C19" t="str">
            <v>2022D1B076</v>
          </cell>
          <cell r="D19" t="str">
            <v>A</v>
          </cell>
          <cell r="E19">
            <v>80.083333333333343</v>
          </cell>
          <cell r="F19">
            <v>60</v>
          </cell>
          <cell r="G19">
            <v>0</v>
          </cell>
          <cell r="H19">
            <v>85.714285714285708</v>
          </cell>
          <cell r="I19">
            <v>50</v>
          </cell>
          <cell r="J19">
            <v>50</v>
          </cell>
          <cell r="K19">
            <v>63.592261904761905</v>
          </cell>
          <cell r="L19" t="str">
            <v>B-</v>
          </cell>
        </row>
        <row r="20">
          <cell r="C20" t="str">
            <v>2022D1B080</v>
          </cell>
          <cell r="D20" t="str">
            <v>A</v>
          </cell>
          <cell r="E20">
            <v>77.583333333333343</v>
          </cell>
          <cell r="F20">
            <v>85</v>
          </cell>
          <cell r="G20">
            <v>0</v>
          </cell>
          <cell r="H20">
            <v>71.428571428571431</v>
          </cell>
          <cell r="I20">
            <v>70</v>
          </cell>
          <cell r="J20">
            <v>75.5</v>
          </cell>
          <cell r="K20">
            <v>77.438690476190487</v>
          </cell>
          <cell r="L20" t="str">
            <v>A-</v>
          </cell>
        </row>
        <row r="21">
          <cell r="C21" t="str">
            <v>2022D1B083</v>
          </cell>
          <cell r="D21" t="str">
            <v>A</v>
          </cell>
          <cell r="E21">
            <v>81.5</v>
          </cell>
          <cell r="F21">
            <v>100</v>
          </cell>
          <cell r="G21">
            <v>0</v>
          </cell>
          <cell r="H21">
            <v>100</v>
          </cell>
          <cell r="I21">
            <v>100</v>
          </cell>
          <cell r="J21">
            <v>99.25</v>
          </cell>
          <cell r="K21">
            <v>95.15</v>
          </cell>
          <cell r="L21" t="str">
            <v>A</v>
          </cell>
        </row>
        <row r="22">
          <cell r="C22" t="str">
            <v>2022D1B088</v>
          </cell>
          <cell r="D22" t="str">
            <v>A</v>
          </cell>
          <cell r="E22">
            <v>81.5</v>
          </cell>
          <cell r="F22">
            <v>90</v>
          </cell>
          <cell r="G22">
            <v>0</v>
          </cell>
          <cell r="H22">
            <v>100</v>
          </cell>
          <cell r="I22">
            <v>100</v>
          </cell>
          <cell r="J22">
            <v>89.25</v>
          </cell>
          <cell r="K22">
            <v>89.65</v>
          </cell>
          <cell r="L22" t="str">
            <v>A</v>
          </cell>
        </row>
        <row r="23">
          <cell r="C23" t="str">
            <v>2022D1B097</v>
          </cell>
          <cell r="D23" t="str">
            <v>A</v>
          </cell>
          <cell r="E23">
            <v>86.75</v>
          </cell>
          <cell r="F23">
            <v>100</v>
          </cell>
          <cell r="G23">
            <v>0</v>
          </cell>
          <cell r="H23">
            <v>100</v>
          </cell>
          <cell r="I23">
            <v>100</v>
          </cell>
          <cell r="J23">
            <v>100</v>
          </cell>
          <cell r="K23">
            <v>96.6875</v>
          </cell>
          <cell r="L23" t="str">
            <v>A</v>
          </cell>
        </row>
        <row r="24">
          <cell r="C24" t="str">
            <v>2022D1B101</v>
          </cell>
          <cell r="D24" t="str">
            <v>A</v>
          </cell>
          <cell r="E24">
            <v>88.083333333333343</v>
          </cell>
          <cell r="F24">
            <v>100</v>
          </cell>
          <cell r="G24">
            <v>0</v>
          </cell>
          <cell r="H24">
            <v>100</v>
          </cell>
          <cell r="I24">
            <v>100</v>
          </cell>
          <cell r="J24">
            <v>100</v>
          </cell>
          <cell r="K24">
            <v>97.020833333333343</v>
          </cell>
          <cell r="L24" t="str">
            <v>A</v>
          </cell>
        </row>
        <row r="25">
          <cell r="C25" t="str">
            <v>2022D1B110</v>
          </cell>
          <cell r="D25" t="str">
            <v>A</v>
          </cell>
          <cell r="E25">
            <v>86.666666666666671</v>
          </cell>
          <cell r="F25">
            <v>100</v>
          </cell>
          <cell r="G25">
            <v>0</v>
          </cell>
          <cell r="H25">
            <v>100</v>
          </cell>
          <cell r="I25">
            <v>100</v>
          </cell>
          <cell r="J25">
            <v>100</v>
          </cell>
          <cell r="K25">
            <v>96.666666666666671</v>
          </cell>
          <cell r="L25" t="str">
            <v>A</v>
          </cell>
        </row>
        <row r="26">
          <cell r="C26" t="str">
            <v>2022D1B112</v>
          </cell>
          <cell r="D26" t="str">
            <v>A</v>
          </cell>
          <cell r="E26">
            <v>86.666666666666671</v>
          </cell>
          <cell r="F26">
            <v>100</v>
          </cell>
          <cell r="G26">
            <v>0</v>
          </cell>
          <cell r="H26">
            <v>100</v>
          </cell>
          <cell r="I26">
            <v>100</v>
          </cell>
          <cell r="J26">
            <v>92.25</v>
          </cell>
          <cell r="K26">
            <v>94.341666666666669</v>
          </cell>
          <cell r="L26" t="str">
            <v>A</v>
          </cell>
        </row>
        <row r="27">
          <cell r="C27" t="str">
            <v>2022D1B113</v>
          </cell>
          <cell r="D27" t="str">
            <v>A</v>
          </cell>
          <cell r="E27">
            <v>81.416666666666657</v>
          </cell>
          <cell r="F27">
            <v>70</v>
          </cell>
          <cell r="G27">
            <v>0</v>
          </cell>
          <cell r="H27">
            <v>85.714285714285708</v>
          </cell>
          <cell r="I27">
            <v>55</v>
          </cell>
          <cell r="J27">
            <v>66.25</v>
          </cell>
          <cell r="K27">
            <v>71.800595238095241</v>
          </cell>
          <cell r="L27" t="str">
            <v>B+</v>
          </cell>
        </row>
        <row r="28">
          <cell r="C28" t="str">
            <v>2022D1B119</v>
          </cell>
          <cell r="D28" t="str">
            <v>A</v>
          </cell>
          <cell r="E28">
            <v>72.166666666666657</v>
          </cell>
          <cell r="F28">
            <v>82.5</v>
          </cell>
          <cell r="G28">
            <v>0</v>
          </cell>
          <cell r="H28">
            <v>85.714285714285708</v>
          </cell>
          <cell r="I28">
            <v>50</v>
          </cell>
          <cell r="J28">
            <v>25</v>
          </cell>
          <cell r="K28">
            <v>59.738095238095234</v>
          </cell>
          <cell r="L28" t="str">
            <v>C+</v>
          </cell>
        </row>
        <row r="29">
          <cell r="C29" t="str">
            <v>2022D1B128</v>
          </cell>
          <cell r="D29" t="str">
            <v>A</v>
          </cell>
          <cell r="E29">
            <v>84.25</v>
          </cell>
          <cell r="F29">
            <v>100</v>
          </cell>
          <cell r="G29">
            <v>0</v>
          </cell>
          <cell r="H29">
            <v>100</v>
          </cell>
          <cell r="I29">
            <v>100</v>
          </cell>
          <cell r="J29">
            <v>95.5</v>
          </cell>
          <cell r="K29">
            <v>94.712500000000006</v>
          </cell>
          <cell r="L29" t="str">
            <v>A</v>
          </cell>
        </row>
        <row r="30">
          <cell r="C30" t="str">
            <v>2022D1B152</v>
          </cell>
          <cell r="D30" t="str">
            <v>A</v>
          </cell>
          <cell r="E30">
            <v>84.166666666666671</v>
          </cell>
          <cell r="F30">
            <v>86</v>
          </cell>
          <cell r="G30">
            <v>0</v>
          </cell>
          <cell r="H30">
            <v>85.714285714285708</v>
          </cell>
          <cell r="I30">
            <v>100</v>
          </cell>
          <cell r="J30">
            <v>75.5</v>
          </cell>
          <cell r="K30">
            <v>83.763095238095246</v>
          </cell>
          <cell r="L30" t="str">
            <v>A</v>
          </cell>
        </row>
        <row r="31">
          <cell r="C31" t="str">
            <v>2022D1B160</v>
          </cell>
          <cell r="D31" t="str">
            <v>A</v>
          </cell>
          <cell r="E31">
            <v>84.083333333333343</v>
          </cell>
          <cell r="F31">
            <v>72</v>
          </cell>
          <cell r="G31">
            <v>0</v>
          </cell>
          <cell r="H31">
            <v>85.714285714285708</v>
          </cell>
          <cell r="I31">
            <v>64</v>
          </cell>
          <cell r="J31">
            <v>54</v>
          </cell>
          <cell r="K31">
            <v>70.192261904761907</v>
          </cell>
          <cell r="L31" t="str">
            <v>B+</v>
          </cell>
        </row>
        <row r="32">
          <cell r="C32" t="str">
            <v>2022D1B178</v>
          </cell>
          <cell r="D32" t="str">
            <v>A</v>
          </cell>
          <cell r="E32">
            <v>73.333333333333343</v>
          </cell>
          <cell r="F32">
            <v>100</v>
          </cell>
          <cell r="G32">
            <v>0</v>
          </cell>
          <cell r="H32">
            <v>100</v>
          </cell>
          <cell r="I32">
            <v>100</v>
          </cell>
          <cell r="J32">
            <v>81.5</v>
          </cell>
          <cell r="K32">
            <v>87.783333333333331</v>
          </cell>
          <cell r="L32" t="str">
            <v>A</v>
          </cell>
        </row>
        <row r="33">
          <cell r="C33" t="str">
            <v>2022D1B187</v>
          </cell>
          <cell r="D33" t="str">
            <v>A</v>
          </cell>
          <cell r="E33">
            <v>79</v>
          </cell>
          <cell r="F33">
            <v>100</v>
          </cell>
          <cell r="G33">
            <v>0</v>
          </cell>
          <cell r="H33">
            <v>100</v>
          </cell>
          <cell r="I33">
            <v>85</v>
          </cell>
          <cell r="J33">
            <v>76</v>
          </cell>
          <cell r="K33">
            <v>86.05</v>
          </cell>
          <cell r="L33" t="str">
            <v>A</v>
          </cell>
        </row>
        <row r="34">
          <cell r="C34" t="str">
            <v>2022D1B188</v>
          </cell>
          <cell r="D34" t="str">
            <v>A</v>
          </cell>
          <cell r="E34">
            <v>65.75</v>
          </cell>
          <cell r="F34">
            <v>55</v>
          </cell>
          <cell r="G34">
            <v>0</v>
          </cell>
          <cell r="H34">
            <v>57.142857142857139</v>
          </cell>
          <cell r="I34">
            <v>40</v>
          </cell>
          <cell r="J34">
            <v>43.5</v>
          </cell>
          <cell r="K34">
            <v>52.951785714285712</v>
          </cell>
          <cell r="L34" t="str">
            <v>C</v>
          </cell>
        </row>
        <row r="35">
          <cell r="C35" t="str">
            <v>20240410216001</v>
          </cell>
          <cell r="D35" t="str">
            <v>A</v>
          </cell>
          <cell r="E35">
            <v>65</v>
          </cell>
          <cell r="F35">
            <v>50</v>
          </cell>
          <cell r="G35">
            <v>0</v>
          </cell>
          <cell r="H35">
            <v>20</v>
          </cell>
          <cell r="I35">
            <v>60</v>
          </cell>
          <cell r="J35">
            <v>46.25</v>
          </cell>
          <cell r="K35">
            <v>50.625</v>
          </cell>
          <cell r="L35" t="str">
            <v>C</v>
          </cell>
        </row>
        <row r="36">
          <cell r="G36">
            <v>0</v>
          </cell>
        </row>
        <row r="37">
          <cell r="C37" t="str">
            <v>2020D1B063</v>
          </cell>
          <cell r="D37" t="str">
            <v>B</v>
          </cell>
          <cell r="E37">
            <v>60</v>
          </cell>
          <cell r="F37">
            <v>80</v>
          </cell>
          <cell r="G37">
            <v>0</v>
          </cell>
          <cell r="H37">
            <v>20</v>
          </cell>
          <cell r="I37">
            <v>0</v>
          </cell>
          <cell r="J37">
            <v>57</v>
          </cell>
          <cell r="K37">
            <v>54.099999999999994</v>
          </cell>
          <cell r="L37" t="str">
            <v>C</v>
          </cell>
        </row>
        <row r="38">
          <cell r="C38" t="str">
            <v>2021D1B037</v>
          </cell>
          <cell r="D38" t="str">
            <v>B</v>
          </cell>
          <cell r="E38">
            <v>57</v>
          </cell>
          <cell r="F38">
            <v>50</v>
          </cell>
          <cell r="G38">
            <v>0</v>
          </cell>
          <cell r="H38">
            <v>75</v>
          </cell>
          <cell r="I38">
            <v>25</v>
          </cell>
          <cell r="J38">
            <v>10</v>
          </cell>
          <cell r="K38">
            <v>39.75</v>
          </cell>
          <cell r="L38" t="str">
            <v>D</v>
          </cell>
        </row>
        <row r="39">
          <cell r="C39" t="str">
            <v>2021D1B155</v>
          </cell>
          <cell r="D39" t="str">
            <v>B</v>
          </cell>
          <cell r="E39">
            <v>70.75</v>
          </cell>
          <cell r="F39">
            <v>72.5</v>
          </cell>
          <cell r="G39">
            <v>0</v>
          </cell>
          <cell r="H39">
            <v>100</v>
          </cell>
          <cell r="I39">
            <v>90</v>
          </cell>
          <cell r="J39">
            <v>65.75</v>
          </cell>
          <cell r="K39">
            <v>74.537499999999994</v>
          </cell>
          <cell r="L39" t="str">
            <v>B+</v>
          </cell>
        </row>
        <row r="40">
          <cell r="C40" t="str">
            <v>2022D1B001</v>
          </cell>
          <cell r="D40" t="str">
            <v>B</v>
          </cell>
          <cell r="E40">
            <v>58.25</v>
          </cell>
          <cell r="F40">
            <v>0</v>
          </cell>
          <cell r="G40">
            <v>0</v>
          </cell>
          <cell r="H40">
            <v>0</v>
          </cell>
          <cell r="I40">
            <v>45</v>
          </cell>
          <cell r="J40">
            <v>0</v>
          </cell>
          <cell r="K40">
            <v>19.0625</v>
          </cell>
          <cell r="L40" t="str">
            <v>E</v>
          </cell>
        </row>
        <row r="41">
          <cell r="C41" t="str">
            <v>2022D1B004</v>
          </cell>
          <cell r="D41" t="str">
            <v>B</v>
          </cell>
          <cell r="E41">
            <v>80</v>
          </cell>
          <cell r="F41">
            <v>82.5</v>
          </cell>
          <cell r="G41">
            <v>0</v>
          </cell>
          <cell r="H41">
            <v>71.428571428571431</v>
          </cell>
          <cell r="I41">
            <v>85</v>
          </cell>
          <cell r="J41">
            <v>48</v>
          </cell>
          <cell r="K41">
            <v>70.667857142857144</v>
          </cell>
          <cell r="L41" t="str">
            <v>B+</v>
          </cell>
        </row>
        <row r="42">
          <cell r="C42" t="str">
            <v>2022D1B006</v>
          </cell>
          <cell r="D42" t="str">
            <v>B</v>
          </cell>
          <cell r="E42">
            <v>41.116666666666674</v>
          </cell>
          <cell r="F42">
            <v>60</v>
          </cell>
          <cell r="G42">
            <v>0</v>
          </cell>
          <cell r="H42">
            <v>42.857142857142854</v>
          </cell>
          <cell r="I42">
            <v>25</v>
          </cell>
          <cell r="J42">
            <v>43.5</v>
          </cell>
          <cell r="K42">
            <v>45.11488095238095</v>
          </cell>
          <cell r="L42" t="str">
            <v>D</v>
          </cell>
        </row>
        <row r="43">
          <cell r="C43" t="str">
            <v>2022D1B007</v>
          </cell>
          <cell r="D43" t="str">
            <v>B</v>
          </cell>
          <cell r="E43">
            <v>80.7</v>
          </cell>
          <cell r="F43">
            <v>85</v>
          </cell>
          <cell r="G43">
            <v>0</v>
          </cell>
          <cell r="H43">
            <v>71.428571428571431</v>
          </cell>
          <cell r="I43">
            <v>90</v>
          </cell>
          <cell r="J43">
            <v>79</v>
          </cell>
          <cell r="K43">
            <v>81.267857142857139</v>
          </cell>
          <cell r="L43" t="str">
            <v>A</v>
          </cell>
        </row>
        <row r="44">
          <cell r="C44" t="str">
            <v>2022D1B010</v>
          </cell>
          <cell r="D44" t="str">
            <v>B</v>
          </cell>
          <cell r="E44">
            <v>81.95</v>
          </cell>
          <cell r="F44">
            <v>75</v>
          </cell>
          <cell r="G44">
            <v>0</v>
          </cell>
          <cell r="H44">
            <v>85.714285714285708</v>
          </cell>
          <cell r="I44">
            <v>85</v>
          </cell>
          <cell r="J44">
            <v>40.25</v>
          </cell>
          <cell r="K44">
            <v>68.383928571428569</v>
          </cell>
          <cell r="L44" t="str">
            <v>B</v>
          </cell>
        </row>
        <row r="45">
          <cell r="C45" t="str">
            <v>2022D1B012</v>
          </cell>
          <cell r="D45" t="str">
            <v>B</v>
          </cell>
          <cell r="E45">
            <v>45</v>
          </cell>
          <cell r="F45">
            <v>40</v>
          </cell>
          <cell r="G45">
            <v>0</v>
          </cell>
          <cell r="H45">
            <v>0</v>
          </cell>
          <cell r="I45">
            <v>0</v>
          </cell>
          <cell r="J45">
            <v>26</v>
          </cell>
          <cell r="K45">
            <v>29.05</v>
          </cell>
          <cell r="L45" t="str">
            <v>D</v>
          </cell>
        </row>
        <row r="46">
          <cell r="C46" t="str">
            <v>2022D1B014</v>
          </cell>
          <cell r="D46" t="str">
            <v>B</v>
          </cell>
          <cell r="E46">
            <v>71.416666666666657</v>
          </cell>
          <cell r="F46">
            <v>60</v>
          </cell>
          <cell r="G46">
            <v>0</v>
          </cell>
          <cell r="H46">
            <v>30</v>
          </cell>
          <cell r="I46">
            <v>55</v>
          </cell>
          <cell r="J46">
            <v>50.75</v>
          </cell>
          <cell r="K46">
            <v>56.579166666666666</v>
          </cell>
          <cell r="L46" t="str">
            <v>C+</v>
          </cell>
        </row>
        <row r="47">
          <cell r="C47" t="str">
            <v>2022D1B015</v>
          </cell>
          <cell r="D47" t="str">
            <v>B</v>
          </cell>
          <cell r="E47">
            <v>81.416666666666657</v>
          </cell>
          <cell r="F47">
            <v>80</v>
          </cell>
          <cell r="G47">
            <v>0</v>
          </cell>
          <cell r="H47">
            <v>85.714285714285708</v>
          </cell>
          <cell r="I47">
            <v>85</v>
          </cell>
          <cell r="J47">
            <v>65.75</v>
          </cell>
          <cell r="K47">
            <v>77.150595238095235</v>
          </cell>
          <cell r="L47" t="str">
            <v>A-</v>
          </cell>
        </row>
        <row r="48">
          <cell r="C48" t="str">
            <v>2022D1B018</v>
          </cell>
          <cell r="D48" t="str">
            <v>B</v>
          </cell>
          <cell r="E48">
            <v>73.916666666666657</v>
          </cell>
          <cell r="F48">
            <v>70</v>
          </cell>
          <cell r="G48">
            <v>0</v>
          </cell>
          <cell r="H48">
            <v>60</v>
          </cell>
          <cell r="I48">
            <v>0</v>
          </cell>
          <cell r="J48">
            <v>46</v>
          </cell>
          <cell r="K48">
            <v>55.779166666666661</v>
          </cell>
          <cell r="L48" t="str">
            <v>C+</v>
          </cell>
        </row>
        <row r="49">
          <cell r="C49" t="str">
            <v>2022D1B020</v>
          </cell>
          <cell r="D49" t="str">
            <v>B</v>
          </cell>
          <cell r="E49">
            <v>63.25</v>
          </cell>
          <cell r="F49">
            <v>55</v>
          </cell>
          <cell r="G49">
            <v>0</v>
          </cell>
          <cell r="H49">
            <v>30</v>
          </cell>
          <cell r="I49">
            <v>70</v>
          </cell>
          <cell r="J49">
            <v>35</v>
          </cell>
          <cell r="K49">
            <v>50.0625</v>
          </cell>
          <cell r="L49" t="str">
            <v>C</v>
          </cell>
        </row>
        <row r="50">
          <cell r="C50" t="str">
            <v>2022D1B023</v>
          </cell>
          <cell r="D50" t="str">
            <v>B</v>
          </cell>
          <cell r="E50">
            <v>25.166666666666668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6.291666666666667</v>
          </cell>
          <cell r="L50" t="str">
            <v>E</v>
          </cell>
        </row>
        <row r="51">
          <cell r="C51" t="str">
            <v>2022D1B024</v>
          </cell>
          <cell r="D51" t="str">
            <v>B</v>
          </cell>
          <cell r="E51">
            <v>89</v>
          </cell>
          <cell r="F51">
            <v>80</v>
          </cell>
          <cell r="G51">
            <v>0</v>
          </cell>
          <cell r="H51">
            <v>86</v>
          </cell>
          <cell r="I51">
            <v>90</v>
          </cell>
          <cell r="J51">
            <v>51</v>
          </cell>
          <cell r="K51">
            <v>75.150000000000006</v>
          </cell>
          <cell r="L51" t="str">
            <v>A-</v>
          </cell>
        </row>
        <row r="52">
          <cell r="C52" t="str">
            <v>2022D1B026</v>
          </cell>
          <cell r="D52" t="str">
            <v>B</v>
          </cell>
          <cell r="E52">
            <v>61.916666666666671</v>
          </cell>
          <cell r="F52">
            <v>35</v>
          </cell>
          <cell r="G52">
            <v>0</v>
          </cell>
          <cell r="H52">
            <v>57.142857142857139</v>
          </cell>
          <cell r="I52">
            <v>0</v>
          </cell>
          <cell r="J52">
            <v>20</v>
          </cell>
          <cell r="K52">
            <v>35.94345238095238</v>
          </cell>
          <cell r="L52" t="str">
            <v>D</v>
          </cell>
        </row>
        <row r="53">
          <cell r="C53" t="str">
            <v>2022D1B028</v>
          </cell>
          <cell r="D53" t="str">
            <v>B</v>
          </cell>
          <cell r="E53">
            <v>45.833333333333336</v>
          </cell>
          <cell r="F53">
            <v>35</v>
          </cell>
          <cell r="G53">
            <v>0</v>
          </cell>
          <cell r="H53">
            <v>42.857142857142854</v>
          </cell>
          <cell r="I53">
            <v>65</v>
          </cell>
          <cell r="J53">
            <v>51</v>
          </cell>
          <cell r="K53">
            <v>46.294047619047618</v>
          </cell>
          <cell r="L53" t="str">
            <v>D</v>
          </cell>
        </row>
        <row r="54">
          <cell r="C54" t="str">
            <v>2022D1B030</v>
          </cell>
          <cell r="D54" t="str">
            <v>B</v>
          </cell>
          <cell r="E54">
            <v>35.833333333333336</v>
          </cell>
          <cell r="F54">
            <v>0</v>
          </cell>
          <cell r="G54">
            <v>0</v>
          </cell>
          <cell r="H54">
            <v>0</v>
          </cell>
          <cell r="I54">
            <v>55</v>
          </cell>
          <cell r="J54">
            <v>0</v>
          </cell>
          <cell r="K54">
            <v>14.458333333333334</v>
          </cell>
          <cell r="L54" t="str">
            <v>E</v>
          </cell>
        </row>
        <row r="55">
          <cell r="C55" t="str">
            <v>2022D1B031</v>
          </cell>
          <cell r="D55" t="str">
            <v>B</v>
          </cell>
          <cell r="E55">
            <v>60.666666666666671</v>
          </cell>
          <cell r="F55">
            <v>60</v>
          </cell>
          <cell r="G55">
            <v>0</v>
          </cell>
          <cell r="H55">
            <v>42.857142857142854</v>
          </cell>
          <cell r="I55">
            <v>80</v>
          </cell>
          <cell r="J55">
            <v>50</v>
          </cell>
          <cell r="K55">
            <v>57.452380952380956</v>
          </cell>
          <cell r="L55" t="str">
            <v>C+</v>
          </cell>
        </row>
        <row r="56">
          <cell r="C56" t="str">
            <v>2022D1B035</v>
          </cell>
          <cell r="D56" t="str">
            <v>B</v>
          </cell>
          <cell r="E56">
            <v>60.666666666666671</v>
          </cell>
          <cell r="F56">
            <v>50</v>
          </cell>
          <cell r="G56">
            <v>0</v>
          </cell>
          <cell r="H56">
            <v>42.857142857142854</v>
          </cell>
          <cell r="I56">
            <v>60</v>
          </cell>
          <cell r="J56">
            <v>40</v>
          </cell>
          <cell r="K56">
            <v>49.952380952380949</v>
          </cell>
          <cell r="L56" t="str">
            <v>D</v>
          </cell>
        </row>
        <row r="57">
          <cell r="C57" t="str">
            <v>2022D1B036</v>
          </cell>
          <cell r="D57" t="str">
            <v>B</v>
          </cell>
          <cell r="E57">
            <v>77.666666666666657</v>
          </cell>
          <cell r="F57">
            <v>25</v>
          </cell>
          <cell r="G57">
            <v>0</v>
          </cell>
          <cell r="H57">
            <v>85.714285714285708</v>
          </cell>
          <cell r="I57">
            <v>65</v>
          </cell>
          <cell r="J57">
            <v>44.5</v>
          </cell>
          <cell r="K57">
            <v>54.088095238095235</v>
          </cell>
          <cell r="L57" t="str">
            <v>C</v>
          </cell>
        </row>
        <row r="58">
          <cell r="C58" t="str">
            <v>2022D1B037</v>
          </cell>
          <cell r="D58" t="str">
            <v>B</v>
          </cell>
          <cell r="E58">
            <v>80.166666666666657</v>
          </cell>
          <cell r="F58">
            <v>45</v>
          </cell>
          <cell r="G58">
            <v>0</v>
          </cell>
          <cell r="H58">
            <v>71.428571428571431</v>
          </cell>
          <cell r="I58">
            <v>90</v>
          </cell>
          <cell r="J58">
            <v>40.5</v>
          </cell>
          <cell r="K58">
            <v>59.584523809523809</v>
          </cell>
          <cell r="L58" t="str">
            <v>C+</v>
          </cell>
        </row>
        <row r="59">
          <cell r="G59">
            <v>0</v>
          </cell>
        </row>
        <row r="60">
          <cell r="C60" t="str">
            <v>2022D1B040</v>
          </cell>
          <cell r="D60" t="str">
            <v>C</v>
          </cell>
          <cell r="E60">
            <v>40.833333333333336</v>
          </cell>
          <cell r="F60">
            <v>20</v>
          </cell>
          <cell r="G60">
            <v>0</v>
          </cell>
          <cell r="H60">
            <v>42.857142857142854</v>
          </cell>
          <cell r="I60">
            <v>0</v>
          </cell>
          <cell r="J60">
            <v>15.75</v>
          </cell>
          <cell r="K60">
            <v>24.219047619047622</v>
          </cell>
          <cell r="L60" t="str">
            <v>E</v>
          </cell>
        </row>
        <row r="61">
          <cell r="C61" t="str">
            <v>2022D1B041</v>
          </cell>
          <cell r="D61" t="str">
            <v>C</v>
          </cell>
          <cell r="E61">
            <v>89</v>
          </cell>
          <cell r="F61">
            <v>80</v>
          </cell>
          <cell r="G61">
            <v>0</v>
          </cell>
          <cell r="H61">
            <v>86</v>
          </cell>
          <cell r="I61">
            <v>90</v>
          </cell>
          <cell r="J61">
            <v>51</v>
          </cell>
          <cell r="K61">
            <v>75.150000000000006</v>
          </cell>
          <cell r="L61" t="str">
            <v>A-</v>
          </cell>
        </row>
        <row r="62">
          <cell r="C62" t="str">
            <v>2022D1B043</v>
          </cell>
          <cell r="D62" t="str">
            <v>C</v>
          </cell>
          <cell r="E62">
            <v>78.916666666666657</v>
          </cell>
          <cell r="F62">
            <v>78.5</v>
          </cell>
          <cell r="G62">
            <v>0</v>
          </cell>
          <cell r="H62">
            <v>71.428571428571431</v>
          </cell>
          <cell r="I62">
            <v>55</v>
          </cell>
          <cell r="J62">
            <v>56.75</v>
          </cell>
          <cell r="K62">
            <v>69.022023809523802</v>
          </cell>
          <cell r="L62" t="str">
            <v>B</v>
          </cell>
        </row>
        <row r="63">
          <cell r="C63" t="str">
            <v>2022D1B045</v>
          </cell>
          <cell r="D63" t="str">
            <v>C</v>
          </cell>
          <cell r="E63">
            <v>15.666666666666668</v>
          </cell>
          <cell r="F63">
            <v>37.5</v>
          </cell>
          <cell r="G63">
            <v>0</v>
          </cell>
          <cell r="H63">
            <v>0</v>
          </cell>
          <cell r="I63">
            <v>55</v>
          </cell>
          <cell r="J63">
            <v>18</v>
          </cell>
          <cell r="K63">
            <v>24.191666666666666</v>
          </cell>
          <cell r="L63" t="str">
            <v>E</v>
          </cell>
        </row>
        <row r="64">
          <cell r="C64" t="str">
            <v>2022D1B046</v>
          </cell>
          <cell r="D64" t="str">
            <v>C</v>
          </cell>
          <cell r="E64">
            <v>60.75</v>
          </cell>
          <cell r="F64">
            <v>80</v>
          </cell>
          <cell r="G64">
            <v>0</v>
          </cell>
          <cell r="H64">
            <v>42.857142857142854</v>
          </cell>
          <cell r="I64">
            <v>50</v>
          </cell>
          <cell r="J64">
            <v>66</v>
          </cell>
          <cell r="K64">
            <v>64.273214285714289</v>
          </cell>
          <cell r="L64" t="str">
            <v>B-</v>
          </cell>
        </row>
        <row r="65">
          <cell r="C65" t="str">
            <v>2022D1B051</v>
          </cell>
          <cell r="D65" t="str">
            <v>C</v>
          </cell>
          <cell r="E65">
            <v>63.25</v>
          </cell>
          <cell r="F65">
            <v>60</v>
          </cell>
          <cell r="G65">
            <v>0</v>
          </cell>
          <cell r="H65">
            <v>28.571428571428569</v>
          </cell>
          <cell r="I65">
            <v>45</v>
          </cell>
          <cell r="J65">
            <v>40.25</v>
          </cell>
          <cell r="K65">
            <v>50.24464285714285</v>
          </cell>
          <cell r="L65" t="str">
            <v>C</v>
          </cell>
        </row>
        <row r="66">
          <cell r="C66" t="str">
            <v>2022D1B052</v>
          </cell>
          <cell r="D66" t="str">
            <v>C</v>
          </cell>
          <cell r="E66">
            <v>60</v>
          </cell>
          <cell r="F66">
            <v>97.5</v>
          </cell>
          <cell r="G66">
            <v>0</v>
          </cell>
          <cell r="H66">
            <v>100</v>
          </cell>
          <cell r="I66">
            <v>100</v>
          </cell>
          <cell r="J66">
            <v>78.75</v>
          </cell>
          <cell r="K66">
            <v>83</v>
          </cell>
          <cell r="L66" t="str">
            <v>A</v>
          </cell>
        </row>
        <row r="67">
          <cell r="C67" t="str">
            <v>2022D1B053</v>
          </cell>
          <cell r="D67" t="str">
            <v>C</v>
          </cell>
          <cell r="E67">
            <v>35</v>
          </cell>
          <cell r="F67">
            <v>77.5</v>
          </cell>
          <cell r="G67">
            <v>0</v>
          </cell>
          <cell r="H67">
            <v>60</v>
          </cell>
          <cell r="I67">
            <v>50</v>
          </cell>
          <cell r="J67">
            <v>31.25</v>
          </cell>
          <cell r="K67">
            <v>48.5</v>
          </cell>
          <cell r="L67" t="str">
            <v>D</v>
          </cell>
        </row>
        <row r="68">
          <cell r="C68" t="str">
            <v>2022D1B054</v>
          </cell>
          <cell r="D68" t="str">
            <v>C</v>
          </cell>
          <cell r="E68">
            <v>15.666666666666668</v>
          </cell>
          <cell r="F68">
            <v>37.5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13.291666666666668</v>
          </cell>
          <cell r="L68" t="str">
            <v>E</v>
          </cell>
        </row>
        <row r="69">
          <cell r="C69" t="str">
            <v>2022D1B055</v>
          </cell>
          <cell r="D69" t="str">
            <v>C</v>
          </cell>
          <cell r="E69">
            <v>52.833333333333336</v>
          </cell>
          <cell r="F69">
            <v>52.5</v>
          </cell>
          <cell r="G69">
            <v>0</v>
          </cell>
          <cell r="H69">
            <v>70</v>
          </cell>
          <cell r="I69">
            <v>100</v>
          </cell>
          <cell r="J69">
            <v>20</v>
          </cell>
          <cell r="K69">
            <v>49.333333333333336</v>
          </cell>
          <cell r="L69" t="str">
            <v>D</v>
          </cell>
        </row>
        <row r="70">
          <cell r="C70" t="str">
            <v>2022D1B056</v>
          </cell>
          <cell r="D70" t="str">
            <v>C</v>
          </cell>
          <cell r="E70">
            <v>67.666666666666657</v>
          </cell>
          <cell r="F70">
            <v>30</v>
          </cell>
          <cell r="G70">
            <v>0</v>
          </cell>
          <cell r="H70">
            <v>30</v>
          </cell>
          <cell r="I70">
            <v>0</v>
          </cell>
          <cell r="J70">
            <v>30</v>
          </cell>
          <cell r="K70">
            <v>36.416666666666664</v>
          </cell>
          <cell r="L70" t="str">
            <v>D</v>
          </cell>
        </row>
        <row r="71">
          <cell r="C71" t="str">
            <v>2022D1B059</v>
          </cell>
          <cell r="D71" t="str">
            <v>C</v>
          </cell>
          <cell r="E71">
            <v>45</v>
          </cell>
          <cell r="F71">
            <v>77.5</v>
          </cell>
          <cell r="G71">
            <v>0</v>
          </cell>
          <cell r="H71">
            <v>70</v>
          </cell>
          <cell r="I71">
            <v>95</v>
          </cell>
          <cell r="J71">
            <v>51.5</v>
          </cell>
          <cell r="K71">
            <v>62.575000000000003</v>
          </cell>
          <cell r="L71" t="str">
            <v>B-</v>
          </cell>
        </row>
        <row r="72">
          <cell r="C72" t="str">
            <v>2022D1B061</v>
          </cell>
          <cell r="D72" t="str">
            <v>C</v>
          </cell>
          <cell r="E72">
            <v>63.25</v>
          </cell>
          <cell r="F72">
            <v>55</v>
          </cell>
          <cell r="G72">
            <v>0</v>
          </cell>
          <cell r="H72">
            <v>60</v>
          </cell>
          <cell r="I72">
            <v>0</v>
          </cell>
          <cell r="J72">
            <v>35.5</v>
          </cell>
          <cell r="K72">
            <v>46.212499999999999</v>
          </cell>
          <cell r="L72" t="str">
            <v>D</v>
          </cell>
        </row>
        <row r="73">
          <cell r="C73" t="str">
            <v>2022D1B063</v>
          </cell>
          <cell r="D73" t="str">
            <v>C</v>
          </cell>
          <cell r="E73">
            <v>71.416666666666657</v>
          </cell>
          <cell r="F73">
            <v>80</v>
          </cell>
          <cell r="G73">
            <v>0</v>
          </cell>
          <cell r="H73">
            <v>30</v>
          </cell>
          <cell r="I73">
            <v>85</v>
          </cell>
          <cell r="J73">
            <v>45</v>
          </cell>
          <cell r="K73">
            <v>62.854166666666664</v>
          </cell>
          <cell r="L73" t="str">
            <v>B-</v>
          </cell>
        </row>
        <row r="74">
          <cell r="C74" t="str">
            <v>2022D1B064</v>
          </cell>
          <cell r="D74" t="str">
            <v>C</v>
          </cell>
          <cell r="E74">
            <v>55.75</v>
          </cell>
          <cell r="F74">
            <v>0</v>
          </cell>
          <cell r="G74">
            <v>0</v>
          </cell>
          <cell r="H74">
            <v>0</v>
          </cell>
          <cell r="I74">
            <v>45</v>
          </cell>
          <cell r="J74">
            <v>32.75</v>
          </cell>
          <cell r="K74">
            <v>28.262499999999999</v>
          </cell>
          <cell r="L74" t="str">
            <v>D</v>
          </cell>
        </row>
        <row r="75">
          <cell r="C75" t="str">
            <v>2022D1B065</v>
          </cell>
          <cell r="D75" t="str">
            <v>C</v>
          </cell>
          <cell r="E75">
            <v>55.75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13.9375</v>
          </cell>
          <cell r="L75" t="str">
            <v>E</v>
          </cell>
        </row>
        <row r="76">
          <cell r="C76" t="str">
            <v>2022D1B066</v>
          </cell>
          <cell r="D76" t="str">
            <v>C</v>
          </cell>
          <cell r="E76">
            <v>81.75</v>
          </cell>
          <cell r="F76">
            <v>100</v>
          </cell>
          <cell r="G76">
            <v>0</v>
          </cell>
          <cell r="H76">
            <v>100</v>
          </cell>
          <cell r="I76">
            <v>100</v>
          </cell>
          <cell r="J76">
            <v>65.75</v>
          </cell>
          <cell r="K76">
            <v>85.162499999999994</v>
          </cell>
          <cell r="L76" t="str">
            <v>A</v>
          </cell>
        </row>
        <row r="77">
          <cell r="C77" t="str">
            <v>2022D1B070</v>
          </cell>
          <cell r="D77" t="str">
            <v>C</v>
          </cell>
          <cell r="E77">
            <v>75</v>
          </cell>
          <cell r="F77">
            <v>78</v>
          </cell>
          <cell r="G77">
            <v>0</v>
          </cell>
          <cell r="H77">
            <v>40</v>
          </cell>
          <cell r="I77">
            <v>50</v>
          </cell>
          <cell r="J77">
            <v>44</v>
          </cell>
          <cell r="K77">
            <v>60.45</v>
          </cell>
          <cell r="L77" t="str">
            <v>B-</v>
          </cell>
        </row>
        <row r="78">
          <cell r="C78" t="str">
            <v>2022D1B071</v>
          </cell>
          <cell r="D78" t="str">
            <v>C</v>
          </cell>
          <cell r="E78">
            <v>13.166666666666668</v>
          </cell>
          <cell r="F78">
            <v>40</v>
          </cell>
          <cell r="G78">
            <v>0</v>
          </cell>
          <cell r="H78">
            <v>20</v>
          </cell>
          <cell r="I78">
            <v>0</v>
          </cell>
          <cell r="J78">
            <v>0</v>
          </cell>
          <cell r="K78">
            <v>15.291666666666668</v>
          </cell>
          <cell r="L78" t="str">
            <v>E</v>
          </cell>
        </row>
        <row r="79">
          <cell r="C79" t="str">
            <v>2022D1B074</v>
          </cell>
          <cell r="D79" t="str">
            <v>C</v>
          </cell>
          <cell r="E79">
            <v>30</v>
          </cell>
          <cell r="F79">
            <v>40</v>
          </cell>
          <cell r="G79">
            <v>0</v>
          </cell>
          <cell r="H79">
            <v>30</v>
          </cell>
          <cell r="I79">
            <v>45</v>
          </cell>
          <cell r="J79">
            <v>32.75</v>
          </cell>
          <cell r="K79">
            <v>34.825000000000003</v>
          </cell>
          <cell r="L79" t="str">
            <v>D</v>
          </cell>
        </row>
        <row r="80">
          <cell r="C80" t="str">
            <v>2022D1B077</v>
          </cell>
          <cell r="D80" t="str">
            <v>C</v>
          </cell>
          <cell r="E80">
            <v>39.583333333333336</v>
          </cell>
          <cell r="F80">
            <v>18</v>
          </cell>
          <cell r="G80">
            <v>0</v>
          </cell>
          <cell r="H80">
            <v>28.571428571428569</v>
          </cell>
          <cell r="I80">
            <v>0</v>
          </cell>
          <cell r="J80">
            <v>23.5</v>
          </cell>
          <cell r="K80">
            <v>24.302976190476191</v>
          </cell>
          <cell r="L80" t="str">
            <v>E</v>
          </cell>
        </row>
        <row r="81">
          <cell r="C81" t="str">
            <v>2022D1B078</v>
          </cell>
          <cell r="D81" t="str">
            <v>C</v>
          </cell>
          <cell r="E81">
            <v>40</v>
          </cell>
          <cell r="F81">
            <v>70</v>
          </cell>
          <cell r="G81">
            <v>0</v>
          </cell>
          <cell r="H81">
            <v>71.428571428571431</v>
          </cell>
          <cell r="I81">
            <v>0</v>
          </cell>
          <cell r="J81">
            <v>40</v>
          </cell>
          <cell r="K81">
            <v>46.642857142857146</v>
          </cell>
          <cell r="L81" t="str">
            <v>D</v>
          </cell>
        </row>
        <row r="82">
          <cell r="G82">
            <v>0</v>
          </cell>
        </row>
        <row r="83">
          <cell r="C83" t="str">
            <v>2020D1B033</v>
          </cell>
          <cell r="D83" t="str">
            <v>D</v>
          </cell>
          <cell r="E83">
            <v>53.25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13.3125</v>
          </cell>
          <cell r="L83" t="str">
            <v>E</v>
          </cell>
        </row>
        <row r="84">
          <cell r="C84" t="str">
            <v>2022D1B081</v>
          </cell>
          <cell r="D84" t="str">
            <v>D</v>
          </cell>
          <cell r="E84">
            <v>89</v>
          </cell>
          <cell r="F84">
            <v>80</v>
          </cell>
          <cell r="G84">
            <v>0</v>
          </cell>
          <cell r="H84">
            <v>86</v>
          </cell>
          <cell r="I84">
            <v>90</v>
          </cell>
          <cell r="J84">
            <v>51</v>
          </cell>
          <cell r="K84">
            <v>75.150000000000006</v>
          </cell>
          <cell r="L84" t="str">
            <v>A-</v>
          </cell>
        </row>
        <row r="85">
          <cell r="C85" t="str">
            <v>2022D1B082</v>
          </cell>
          <cell r="D85" t="str">
            <v>D</v>
          </cell>
          <cell r="E85">
            <v>62.583333333333343</v>
          </cell>
          <cell r="F85">
            <v>37.5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25.020833333333336</v>
          </cell>
          <cell r="L85" t="str">
            <v>D</v>
          </cell>
        </row>
        <row r="86">
          <cell r="C86" t="str">
            <v>2022D1B084</v>
          </cell>
          <cell r="D86" t="str">
            <v>D</v>
          </cell>
          <cell r="E86">
            <v>72.75</v>
          </cell>
          <cell r="F86">
            <v>70</v>
          </cell>
          <cell r="G86">
            <v>0</v>
          </cell>
          <cell r="H86">
            <v>30</v>
          </cell>
          <cell r="I86">
            <v>70</v>
          </cell>
          <cell r="J86">
            <v>38</v>
          </cell>
          <cell r="K86">
            <v>57.087499999999999</v>
          </cell>
          <cell r="L86" t="str">
            <v>C+</v>
          </cell>
        </row>
        <row r="87">
          <cell r="C87" t="str">
            <v>2022D1B086</v>
          </cell>
          <cell r="D87" t="str">
            <v>D</v>
          </cell>
          <cell r="E87">
            <v>60</v>
          </cell>
          <cell r="F87">
            <v>82.5</v>
          </cell>
          <cell r="G87">
            <v>0</v>
          </cell>
          <cell r="H87">
            <v>30</v>
          </cell>
          <cell r="I87">
            <v>0</v>
          </cell>
          <cell r="J87">
            <v>28.25</v>
          </cell>
          <cell r="K87">
            <v>47.1</v>
          </cell>
          <cell r="L87" t="str">
            <v>D</v>
          </cell>
        </row>
        <row r="88">
          <cell r="C88" t="str">
            <v>2022D1B087</v>
          </cell>
          <cell r="D88" t="str">
            <v>D</v>
          </cell>
          <cell r="E88">
            <v>73.833333333333343</v>
          </cell>
          <cell r="F88">
            <v>85</v>
          </cell>
          <cell r="G88">
            <v>0</v>
          </cell>
          <cell r="H88">
            <v>30</v>
          </cell>
          <cell r="I88">
            <v>80</v>
          </cell>
          <cell r="J88">
            <v>40.5</v>
          </cell>
          <cell r="K88">
            <v>62.858333333333334</v>
          </cell>
          <cell r="L88" t="str">
            <v>B-</v>
          </cell>
        </row>
        <row r="89">
          <cell r="C89" t="str">
            <v>2022D1B089</v>
          </cell>
          <cell r="D89" t="str">
            <v>D</v>
          </cell>
          <cell r="E89">
            <v>78.833333333333343</v>
          </cell>
          <cell r="F89">
            <v>85</v>
          </cell>
          <cell r="G89">
            <v>0</v>
          </cell>
          <cell r="H89">
            <v>100</v>
          </cell>
          <cell r="I89">
            <v>65</v>
          </cell>
          <cell r="J89">
            <v>49.75</v>
          </cell>
          <cell r="K89">
            <v>72.38333333333334</v>
          </cell>
          <cell r="L89" t="str">
            <v>B+</v>
          </cell>
        </row>
        <row r="90">
          <cell r="C90" t="str">
            <v>2022D1B090</v>
          </cell>
          <cell r="D90" t="str">
            <v>D</v>
          </cell>
          <cell r="E90">
            <v>60.833333333333343</v>
          </cell>
          <cell r="F90">
            <v>85</v>
          </cell>
          <cell r="G90">
            <v>0</v>
          </cell>
          <cell r="H90">
            <v>50</v>
          </cell>
          <cell r="I90">
            <v>95</v>
          </cell>
          <cell r="J90">
            <v>74.25</v>
          </cell>
          <cell r="K90">
            <v>73.233333333333334</v>
          </cell>
          <cell r="L90" t="str">
            <v>B+</v>
          </cell>
        </row>
        <row r="91">
          <cell r="C91" t="str">
            <v>2022D1B092</v>
          </cell>
          <cell r="D91" t="str">
            <v>D</v>
          </cell>
          <cell r="E91">
            <v>40.833333333333336</v>
          </cell>
          <cell r="F91">
            <v>40</v>
          </cell>
          <cell r="G91">
            <v>0</v>
          </cell>
          <cell r="H91">
            <v>30</v>
          </cell>
          <cell r="I91">
            <v>0</v>
          </cell>
          <cell r="J91">
            <v>20</v>
          </cell>
          <cell r="K91">
            <v>29.208333333333336</v>
          </cell>
          <cell r="L91" t="str">
            <v>D</v>
          </cell>
        </row>
        <row r="92">
          <cell r="C92" t="str">
            <v>2022D1B093</v>
          </cell>
          <cell r="D92" t="str">
            <v>D</v>
          </cell>
          <cell r="E92">
            <v>79</v>
          </cell>
          <cell r="F92">
            <v>80</v>
          </cell>
          <cell r="G92">
            <v>0</v>
          </cell>
          <cell r="H92">
            <v>100</v>
          </cell>
          <cell r="I92">
            <v>100</v>
          </cell>
          <cell r="J92">
            <v>50.25</v>
          </cell>
          <cell r="K92">
            <v>74.825000000000003</v>
          </cell>
          <cell r="L92" t="str">
            <v>B+</v>
          </cell>
        </row>
        <row r="93">
          <cell r="C93" t="str">
            <v>2022D1B094</v>
          </cell>
          <cell r="D93" t="str">
            <v>D</v>
          </cell>
          <cell r="E93">
            <v>55.333333333333336</v>
          </cell>
          <cell r="F93">
            <v>97.5</v>
          </cell>
          <cell r="G93">
            <v>0</v>
          </cell>
          <cell r="H93">
            <v>80</v>
          </cell>
          <cell r="I93">
            <v>100</v>
          </cell>
          <cell r="J93">
            <v>62.25</v>
          </cell>
          <cell r="K93">
            <v>74.88333333333334</v>
          </cell>
          <cell r="L93" t="str">
            <v>B+</v>
          </cell>
        </row>
        <row r="94">
          <cell r="C94" t="str">
            <v>2022D1B095</v>
          </cell>
          <cell r="D94" t="str">
            <v>D</v>
          </cell>
          <cell r="E94">
            <v>40</v>
          </cell>
          <cell r="F94">
            <v>60</v>
          </cell>
          <cell r="G94">
            <v>0</v>
          </cell>
          <cell r="H94">
            <v>50</v>
          </cell>
          <cell r="I94">
            <v>75</v>
          </cell>
          <cell r="J94">
            <v>26</v>
          </cell>
          <cell r="K94">
            <v>45.3</v>
          </cell>
          <cell r="L94" t="str">
            <v>D</v>
          </cell>
        </row>
        <row r="95">
          <cell r="C95" t="str">
            <v>2022D1B098</v>
          </cell>
          <cell r="D95" t="str">
            <v>D</v>
          </cell>
          <cell r="E95">
            <v>73.833333333333343</v>
          </cell>
          <cell r="F95">
            <v>70</v>
          </cell>
          <cell r="G95">
            <v>0</v>
          </cell>
          <cell r="H95">
            <v>50</v>
          </cell>
          <cell r="I95">
            <v>45</v>
          </cell>
          <cell r="J95">
            <v>31</v>
          </cell>
          <cell r="K95">
            <v>54.758333333333333</v>
          </cell>
          <cell r="L95" t="str">
            <v>C</v>
          </cell>
        </row>
        <row r="96">
          <cell r="C96" t="str">
            <v>2022D1B099</v>
          </cell>
          <cell r="D96" t="str">
            <v>D</v>
          </cell>
          <cell r="E96">
            <v>68.833333333333343</v>
          </cell>
          <cell r="F96">
            <v>40</v>
          </cell>
          <cell r="G96">
            <v>0</v>
          </cell>
          <cell r="H96">
            <v>42.857142857142854</v>
          </cell>
          <cell r="I96">
            <v>0</v>
          </cell>
          <cell r="J96">
            <v>30.5</v>
          </cell>
          <cell r="K96">
            <v>40.644047619047619</v>
          </cell>
          <cell r="L96" t="str">
            <v>D</v>
          </cell>
        </row>
        <row r="97">
          <cell r="C97" t="str">
            <v>2022D1B100</v>
          </cell>
          <cell r="D97" t="str">
            <v>D</v>
          </cell>
          <cell r="E97">
            <v>37.083333333333336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9.2708333333333339</v>
          </cell>
          <cell r="L97" t="str">
            <v>E</v>
          </cell>
        </row>
        <row r="98">
          <cell r="C98" t="str">
            <v>2022D1B103</v>
          </cell>
          <cell r="D98" t="str">
            <v>D</v>
          </cell>
          <cell r="E98">
            <v>78.833333333333343</v>
          </cell>
          <cell r="F98">
            <v>70</v>
          </cell>
          <cell r="G98">
            <v>0</v>
          </cell>
          <cell r="H98">
            <v>100</v>
          </cell>
          <cell r="I98">
            <v>50</v>
          </cell>
          <cell r="J98">
            <v>46.25</v>
          </cell>
          <cell r="K98">
            <v>66.083333333333343</v>
          </cell>
          <cell r="L98" t="str">
            <v>B</v>
          </cell>
        </row>
        <row r="99">
          <cell r="C99" t="str">
            <v>2022D1B105</v>
          </cell>
          <cell r="D99" t="str">
            <v>D</v>
          </cell>
          <cell r="E99">
            <v>30</v>
          </cell>
          <cell r="F99">
            <v>40</v>
          </cell>
          <cell r="G99">
            <v>0</v>
          </cell>
          <cell r="H99">
            <v>30</v>
          </cell>
          <cell r="I99">
            <v>0</v>
          </cell>
          <cell r="J99">
            <v>20</v>
          </cell>
          <cell r="K99">
            <v>26.5</v>
          </cell>
          <cell r="L99" t="str">
            <v>D</v>
          </cell>
        </row>
        <row r="100">
          <cell r="C100" t="str">
            <v>2022D1B108</v>
          </cell>
          <cell r="D100" t="str">
            <v>D</v>
          </cell>
          <cell r="E100">
            <v>78.916666666666657</v>
          </cell>
          <cell r="F100">
            <v>82.5</v>
          </cell>
          <cell r="G100">
            <v>0</v>
          </cell>
          <cell r="H100">
            <v>71.428571428571431</v>
          </cell>
          <cell r="I100">
            <v>65</v>
          </cell>
          <cell r="J100">
            <v>53.75</v>
          </cell>
          <cell r="K100">
            <v>70.12202380952381</v>
          </cell>
          <cell r="L100" t="str">
            <v>B+</v>
          </cell>
        </row>
        <row r="101">
          <cell r="C101" t="str">
            <v>2022D1B109</v>
          </cell>
          <cell r="D101" t="str">
            <v>D</v>
          </cell>
          <cell r="E101">
            <v>73.916666666666657</v>
          </cell>
          <cell r="F101">
            <v>75</v>
          </cell>
          <cell r="G101">
            <v>0</v>
          </cell>
          <cell r="H101">
            <v>42.857142857142854</v>
          </cell>
          <cell r="I101">
            <v>55</v>
          </cell>
          <cell r="J101">
            <v>22.5</v>
          </cell>
          <cell r="K101">
            <v>53.764880952380949</v>
          </cell>
          <cell r="L101" t="str">
            <v>C</v>
          </cell>
        </row>
        <row r="102">
          <cell r="C102" t="str">
            <v>2022D1B111</v>
          </cell>
          <cell r="D102" t="str">
            <v>D</v>
          </cell>
          <cell r="E102">
            <v>87</v>
          </cell>
          <cell r="F102">
            <v>75</v>
          </cell>
          <cell r="G102">
            <v>0</v>
          </cell>
          <cell r="H102">
            <v>80</v>
          </cell>
          <cell r="I102">
            <v>100</v>
          </cell>
          <cell r="J102">
            <v>55</v>
          </cell>
          <cell r="K102">
            <v>75</v>
          </cell>
          <cell r="L102" t="str">
            <v>A-</v>
          </cell>
        </row>
        <row r="103">
          <cell r="C103" t="str">
            <v>2022D1B114</v>
          </cell>
          <cell r="D103" t="str">
            <v>D</v>
          </cell>
          <cell r="E103">
            <v>55</v>
          </cell>
          <cell r="F103">
            <v>60</v>
          </cell>
          <cell r="G103">
            <v>0</v>
          </cell>
          <cell r="H103">
            <v>30</v>
          </cell>
          <cell r="I103">
            <v>35</v>
          </cell>
          <cell r="J103">
            <v>26.5</v>
          </cell>
          <cell r="K103">
            <v>43.2</v>
          </cell>
          <cell r="L103" t="str">
            <v>D</v>
          </cell>
        </row>
        <row r="104">
          <cell r="C104" t="str">
            <v>2022D1B115</v>
          </cell>
          <cell r="D104" t="str">
            <v>D</v>
          </cell>
          <cell r="E104">
            <v>50.25</v>
          </cell>
          <cell r="F104">
            <v>65</v>
          </cell>
          <cell r="G104">
            <v>0</v>
          </cell>
          <cell r="H104">
            <v>0</v>
          </cell>
          <cell r="I104">
            <v>70</v>
          </cell>
          <cell r="J104">
            <v>45</v>
          </cell>
          <cell r="K104">
            <v>49.3125</v>
          </cell>
          <cell r="L104" t="str">
            <v>D</v>
          </cell>
        </row>
        <row r="105">
          <cell r="C105" t="str">
            <v>2022D1B116</v>
          </cell>
          <cell r="D105" t="str">
            <v>D</v>
          </cell>
          <cell r="E105">
            <v>75.166666666666657</v>
          </cell>
          <cell r="F105">
            <v>83.5</v>
          </cell>
          <cell r="G105">
            <v>0</v>
          </cell>
          <cell r="H105">
            <v>57.142857142857139</v>
          </cell>
          <cell r="I105">
            <v>0</v>
          </cell>
          <cell r="J105">
            <v>38</v>
          </cell>
          <cell r="K105">
            <v>56.780952380952378</v>
          </cell>
          <cell r="L105" t="str">
            <v>C+</v>
          </cell>
        </row>
        <row r="106">
          <cell r="C106" t="str">
            <v>2022D1B117</v>
          </cell>
          <cell r="D106" t="str">
            <v>D</v>
          </cell>
          <cell r="E106">
            <v>80.166666666666657</v>
          </cell>
          <cell r="F106">
            <v>82.5</v>
          </cell>
          <cell r="G106">
            <v>0</v>
          </cell>
          <cell r="H106">
            <v>85.714285714285708</v>
          </cell>
          <cell r="I106">
            <v>55</v>
          </cell>
          <cell r="J106">
            <v>61</v>
          </cell>
          <cell r="K106">
            <v>73.038095238095238</v>
          </cell>
          <cell r="L106" t="str">
            <v>B+</v>
          </cell>
        </row>
        <row r="107">
          <cell r="C107" t="str">
            <v>2022D1B120</v>
          </cell>
          <cell r="D107" t="str">
            <v>D</v>
          </cell>
          <cell r="E107">
            <v>62.583333333333343</v>
          </cell>
          <cell r="F107">
            <v>40</v>
          </cell>
          <cell r="G107">
            <v>0</v>
          </cell>
          <cell r="H107">
            <v>20</v>
          </cell>
          <cell r="I107">
            <v>0</v>
          </cell>
          <cell r="J107">
            <v>0</v>
          </cell>
          <cell r="K107">
            <v>27.645833333333336</v>
          </cell>
          <cell r="L107" t="str">
            <v>D</v>
          </cell>
        </row>
        <row r="108">
          <cell r="C108" t="str">
            <v>2022D1B123</v>
          </cell>
          <cell r="D108" t="str">
            <v>D</v>
          </cell>
          <cell r="E108">
            <v>84</v>
          </cell>
          <cell r="F108">
            <v>82.5</v>
          </cell>
          <cell r="G108">
            <v>0</v>
          </cell>
          <cell r="H108">
            <v>100</v>
          </cell>
          <cell r="I108">
            <v>70</v>
          </cell>
          <cell r="J108">
            <v>73.5</v>
          </cell>
          <cell r="K108">
            <v>80.674999999999997</v>
          </cell>
          <cell r="L108" t="str">
            <v>A</v>
          </cell>
        </row>
        <row r="109">
          <cell r="C109" t="str">
            <v>2022D1B118</v>
          </cell>
          <cell r="D109" t="str">
            <v>D</v>
          </cell>
          <cell r="E109">
            <v>44</v>
          </cell>
          <cell r="F109">
            <v>37.5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20.375</v>
          </cell>
          <cell r="L109" t="str">
            <v>E</v>
          </cell>
        </row>
        <row r="110">
          <cell r="G110">
            <v>0</v>
          </cell>
        </row>
        <row r="111">
          <cell r="C111" t="str">
            <v>2019D1B133</v>
          </cell>
          <cell r="D111" t="str">
            <v>E</v>
          </cell>
          <cell r="E111">
            <v>65</v>
          </cell>
          <cell r="F111">
            <v>65</v>
          </cell>
          <cell r="G111">
            <v>0</v>
          </cell>
          <cell r="H111">
            <v>71.428571428571431</v>
          </cell>
          <cell r="I111">
            <v>50</v>
          </cell>
          <cell r="J111">
            <v>40</v>
          </cell>
          <cell r="K111">
            <v>56.642857142857146</v>
          </cell>
          <cell r="L111" t="str">
            <v>C+</v>
          </cell>
        </row>
        <row r="112">
          <cell r="C112" t="str">
            <v>2021D1B193</v>
          </cell>
          <cell r="D112" t="str">
            <v>E</v>
          </cell>
          <cell r="E112">
            <v>60</v>
          </cell>
          <cell r="F112">
            <v>20</v>
          </cell>
          <cell r="G112">
            <v>0</v>
          </cell>
          <cell r="H112">
            <v>50</v>
          </cell>
          <cell r="I112">
            <v>25</v>
          </cell>
          <cell r="J112">
            <v>45</v>
          </cell>
          <cell r="K112">
            <v>41</v>
          </cell>
          <cell r="L112" t="str">
            <v>D</v>
          </cell>
        </row>
        <row r="113">
          <cell r="C113" t="str">
            <v>2022D1B125</v>
          </cell>
          <cell r="D113" t="str">
            <v>E</v>
          </cell>
          <cell r="E113">
            <v>75</v>
          </cell>
          <cell r="F113">
            <v>72.5</v>
          </cell>
          <cell r="G113">
            <v>0</v>
          </cell>
          <cell r="H113">
            <v>45</v>
          </cell>
          <cell r="I113">
            <v>35</v>
          </cell>
          <cell r="J113">
            <v>41.25</v>
          </cell>
          <cell r="K113">
            <v>57.25</v>
          </cell>
          <cell r="L113" t="str">
            <v>C+</v>
          </cell>
        </row>
        <row r="114">
          <cell r="C114" t="str">
            <v>2022D1B129</v>
          </cell>
          <cell r="D114" t="str">
            <v>E</v>
          </cell>
          <cell r="E114">
            <v>75.166666666666657</v>
          </cell>
          <cell r="F114">
            <v>85</v>
          </cell>
          <cell r="G114">
            <v>0</v>
          </cell>
          <cell r="H114">
            <v>60</v>
          </cell>
          <cell r="I114">
            <v>80</v>
          </cell>
          <cell r="J114">
            <v>40.5</v>
          </cell>
          <cell r="K114">
            <v>66.191666666666663</v>
          </cell>
          <cell r="L114" t="str">
            <v>B</v>
          </cell>
        </row>
        <row r="115">
          <cell r="C115" t="str">
            <v>2022D1B130</v>
          </cell>
          <cell r="D115" t="str">
            <v>E</v>
          </cell>
          <cell r="E115">
            <v>55</v>
          </cell>
          <cell r="F115">
            <v>67.5</v>
          </cell>
          <cell r="G115">
            <v>0</v>
          </cell>
          <cell r="H115">
            <v>20</v>
          </cell>
          <cell r="I115">
            <v>50</v>
          </cell>
          <cell r="J115">
            <v>66.75</v>
          </cell>
          <cell r="K115">
            <v>57.65</v>
          </cell>
          <cell r="L115" t="str">
            <v>C+</v>
          </cell>
        </row>
        <row r="116">
          <cell r="C116" t="str">
            <v>2022D1B131</v>
          </cell>
          <cell r="D116" t="str">
            <v>E</v>
          </cell>
          <cell r="E116">
            <v>67</v>
          </cell>
          <cell r="F116">
            <v>70</v>
          </cell>
          <cell r="G116">
            <v>0</v>
          </cell>
          <cell r="H116">
            <v>60</v>
          </cell>
          <cell r="I116">
            <v>65</v>
          </cell>
          <cell r="J116">
            <v>33.75</v>
          </cell>
          <cell r="K116">
            <v>56.875</v>
          </cell>
          <cell r="L116" t="str">
            <v>C+</v>
          </cell>
        </row>
        <row r="117">
          <cell r="C117" t="str">
            <v>2022D1B132</v>
          </cell>
          <cell r="D117" t="str">
            <v>E</v>
          </cell>
          <cell r="E117">
            <v>47.75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11.9375</v>
          </cell>
          <cell r="L117" t="str">
            <v>E</v>
          </cell>
        </row>
        <row r="118">
          <cell r="C118" t="str">
            <v>2022D1B133</v>
          </cell>
          <cell r="D118" t="str">
            <v>E</v>
          </cell>
          <cell r="E118">
            <v>50.833333333333336</v>
          </cell>
          <cell r="F118">
            <v>65</v>
          </cell>
          <cell r="G118">
            <v>0</v>
          </cell>
          <cell r="H118">
            <v>71.428571428571431</v>
          </cell>
          <cell r="I118">
            <v>50</v>
          </cell>
          <cell r="J118">
            <v>51.75</v>
          </cell>
          <cell r="K118">
            <v>56.62619047619048</v>
          </cell>
          <cell r="L118" t="str">
            <v>C+</v>
          </cell>
        </row>
        <row r="119">
          <cell r="C119" t="str">
            <v>2022D1B134</v>
          </cell>
          <cell r="D119" t="str">
            <v>E</v>
          </cell>
          <cell r="E119">
            <v>70.083333333333343</v>
          </cell>
          <cell r="F119">
            <v>60</v>
          </cell>
          <cell r="G119">
            <v>0</v>
          </cell>
          <cell r="H119">
            <v>30</v>
          </cell>
          <cell r="I119">
            <v>40</v>
          </cell>
          <cell r="J119">
            <v>31.25</v>
          </cell>
          <cell r="K119">
            <v>48.895833333333336</v>
          </cell>
          <cell r="L119" t="str">
            <v>D</v>
          </cell>
        </row>
        <row r="120">
          <cell r="C120" t="str">
            <v>2022D1B137</v>
          </cell>
          <cell r="D120" t="str">
            <v>E</v>
          </cell>
          <cell r="E120">
            <v>50</v>
          </cell>
          <cell r="F120">
            <v>67.5</v>
          </cell>
          <cell r="G120">
            <v>0</v>
          </cell>
          <cell r="H120">
            <v>60</v>
          </cell>
          <cell r="I120">
            <v>50</v>
          </cell>
          <cell r="J120">
            <v>47.5</v>
          </cell>
          <cell r="K120">
            <v>54.625</v>
          </cell>
          <cell r="L120" t="str">
            <v>C</v>
          </cell>
        </row>
        <row r="121">
          <cell r="C121" t="str">
            <v>2022D1B138</v>
          </cell>
          <cell r="D121" t="str">
            <v>E</v>
          </cell>
          <cell r="E121">
            <v>65</v>
          </cell>
          <cell r="F121">
            <v>67.5</v>
          </cell>
          <cell r="G121">
            <v>0</v>
          </cell>
          <cell r="H121">
            <v>85.714285714285708</v>
          </cell>
          <cell r="I121">
            <v>60</v>
          </cell>
          <cell r="J121">
            <v>36.25</v>
          </cell>
          <cell r="K121">
            <v>58.571428571428569</v>
          </cell>
          <cell r="L121" t="str">
            <v>C+</v>
          </cell>
        </row>
        <row r="122">
          <cell r="C122" t="str">
            <v>2022D1B139</v>
          </cell>
          <cell r="D122" t="str">
            <v>E</v>
          </cell>
          <cell r="E122">
            <v>60.25</v>
          </cell>
          <cell r="F122">
            <v>62.5</v>
          </cell>
          <cell r="G122">
            <v>0</v>
          </cell>
          <cell r="H122">
            <v>71.428571428571431</v>
          </cell>
          <cell r="I122">
            <v>55</v>
          </cell>
          <cell r="J122">
            <v>44.25</v>
          </cell>
          <cell r="K122">
            <v>56.605357142857144</v>
          </cell>
          <cell r="L122" t="str">
            <v>C+</v>
          </cell>
        </row>
        <row r="123">
          <cell r="C123" t="str">
            <v>2022D1B140</v>
          </cell>
          <cell r="D123" t="str">
            <v>E</v>
          </cell>
          <cell r="E123">
            <v>82.75</v>
          </cell>
          <cell r="F123">
            <v>106</v>
          </cell>
          <cell r="G123">
            <v>0</v>
          </cell>
          <cell r="H123">
            <v>100</v>
          </cell>
          <cell r="I123">
            <v>100</v>
          </cell>
          <cell r="J123">
            <v>78.75</v>
          </cell>
          <cell r="K123">
            <v>90.8125</v>
          </cell>
          <cell r="L123" t="str">
            <v>A</v>
          </cell>
        </row>
        <row r="124">
          <cell r="C124" t="str">
            <v>2022D1B141</v>
          </cell>
          <cell r="D124" t="str">
            <v>E</v>
          </cell>
          <cell r="E124">
            <v>46.25</v>
          </cell>
          <cell r="F124">
            <v>87.5</v>
          </cell>
          <cell r="G124">
            <v>0</v>
          </cell>
          <cell r="H124">
            <v>90</v>
          </cell>
          <cell r="I124">
            <v>100</v>
          </cell>
          <cell r="J124">
            <v>63</v>
          </cell>
          <cell r="K124">
            <v>71.337500000000006</v>
          </cell>
          <cell r="L124" t="str">
            <v>B+</v>
          </cell>
        </row>
        <row r="125">
          <cell r="C125" t="str">
            <v>2022D1B142</v>
          </cell>
          <cell r="D125" t="str">
            <v>E</v>
          </cell>
          <cell r="E125">
            <v>57.5</v>
          </cell>
          <cell r="F125">
            <v>87.5</v>
          </cell>
          <cell r="G125">
            <v>0</v>
          </cell>
          <cell r="H125">
            <v>100</v>
          </cell>
          <cell r="I125">
            <v>85</v>
          </cell>
          <cell r="J125">
            <v>66.25</v>
          </cell>
          <cell r="K125">
            <v>74.625</v>
          </cell>
          <cell r="L125" t="str">
            <v>B+</v>
          </cell>
        </row>
        <row r="126">
          <cell r="C126" t="str">
            <v>2022D1B143</v>
          </cell>
          <cell r="D126" t="str">
            <v>E</v>
          </cell>
          <cell r="E126">
            <v>81.5</v>
          </cell>
          <cell r="F126">
            <v>100</v>
          </cell>
          <cell r="G126">
            <v>0</v>
          </cell>
          <cell r="H126">
            <v>100</v>
          </cell>
          <cell r="I126">
            <v>100</v>
          </cell>
          <cell r="J126">
            <v>93</v>
          </cell>
          <cell r="K126">
            <v>93.275000000000006</v>
          </cell>
          <cell r="L126" t="str">
            <v>A</v>
          </cell>
        </row>
        <row r="127">
          <cell r="C127" t="str">
            <v>2022D1B144</v>
          </cell>
          <cell r="D127" t="str">
            <v>E</v>
          </cell>
          <cell r="E127">
            <v>40</v>
          </cell>
          <cell r="F127">
            <v>55</v>
          </cell>
          <cell r="G127">
            <v>0</v>
          </cell>
          <cell r="H127">
            <v>45</v>
          </cell>
          <cell r="I127">
            <v>50</v>
          </cell>
          <cell r="J127">
            <v>39.25</v>
          </cell>
          <cell r="K127">
            <v>45.024999999999999</v>
          </cell>
          <cell r="L127" t="str">
            <v>D</v>
          </cell>
        </row>
        <row r="128">
          <cell r="C128" t="str">
            <v>2022D1B145P</v>
          </cell>
          <cell r="D128" t="str">
            <v>E</v>
          </cell>
          <cell r="E128">
            <v>50</v>
          </cell>
          <cell r="F128">
            <v>80</v>
          </cell>
          <cell r="G128">
            <v>0</v>
          </cell>
          <cell r="H128">
            <v>71.428571428571431</v>
          </cell>
          <cell r="I128">
            <v>65</v>
          </cell>
          <cell r="J128">
            <v>35.5</v>
          </cell>
          <cell r="K128">
            <v>56.792857142857144</v>
          </cell>
          <cell r="L128" t="str">
            <v>C+</v>
          </cell>
        </row>
        <row r="129">
          <cell r="C129" t="str">
            <v>2022D1B148</v>
          </cell>
          <cell r="D129" t="str">
            <v>E</v>
          </cell>
          <cell r="E129">
            <v>60</v>
          </cell>
          <cell r="F129">
            <v>60</v>
          </cell>
          <cell r="G129">
            <v>0</v>
          </cell>
          <cell r="H129">
            <v>30</v>
          </cell>
          <cell r="I129">
            <v>45</v>
          </cell>
          <cell r="J129">
            <v>43</v>
          </cell>
          <cell r="K129">
            <v>50.4</v>
          </cell>
          <cell r="L129" t="str">
            <v>C</v>
          </cell>
        </row>
        <row r="130">
          <cell r="C130" t="str">
            <v>2022D1B149</v>
          </cell>
          <cell r="D130" t="str">
            <v>E</v>
          </cell>
          <cell r="E130">
            <v>55</v>
          </cell>
          <cell r="F130">
            <v>74</v>
          </cell>
          <cell r="G130">
            <v>0</v>
          </cell>
          <cell r="H130">
            <v>30</v>
          </cell>
          <cell r="I130">
            <v>55</v>
          </cell>
          <cell r="J130">
            <v>50</v>
          </cell>
          <cell r="K130">
            <v>55.75</v>
          </cell>
          <cell r="L130" t="str">
            <v>C+</v>
          </cell>
        </row>
        <row r="131">
          <cell r="C131" t="str">
            <v>2022D1B150</v>
          </cell>
          <cell r="D131" t="str">
            <v>E</v>
          </cell>
          <cell r="E131">
            <v>70.083333333333343</v>
          </cell>
          <cell r="F131">
            <v>76</v>
          </cell>
          <cell r="G131">
            <v>0</v>
          </cell>
          <cell r="H131">
            <v>30</v>
          </cell>
          <cell r="I131">
            <v>0</v>
          </cell>
          <cell r="J131">
            <v>35</v>
          </cell>
          <cell r="K131">
            <v>50.020833333333336</v>
          </cell>
          <cell r="L131" t="str">
            <v>C</v>
          </cell>
        </row>
        <row r="132">
          <cell r="C132" t="str">
            <v>2022D1B153</v>
          </cell>
          <cell r="D132" t="str">
            <v>E</v>
          </cell>
          <cell r="E132">
            <v>64.166666666666671</v>
          </cell>
          <cell r="F132">
            <v>85</v>
          </cell>
          <cell r="G132">
            <v>0</v>
          </cell>
          <cell r="H132">
            <v>100</v>
          </cell>
          <cell r="I132">
            <v>100</v>
          </cell>
          <cell r="J132">
            <v>91</v>
          </cell>
          <cell r="K132">
            <v>84.591666666666669</v>
          </cell>
          <cell r="L132" t="str">
            <v>A</v>
          </cell>
        </row>
        <row r="133">
          <cell r="C133" t="str">
            <v>2022D1B154</v>
          </cell>
          <cell r="D133" t="str">
            <v>E</v>
          </cell>
          <cell r="E133">
            <v>81.416666666666657</v>
          </cell>
          <cell r="F133">
            <v>80</v>
          </cell>
          <cell r="G133">
            <v>0</v>
          </cell>
          <cell r="H133">
            <v>85.714285714285708</v>
          </cell>
          <cell r="I133">
            <v>70</v>
          </cell>
          <cell r="J133">
            <v>66.75</v>
          </cell>
          <cell r="K133">
            <v>75.950595238095232</v>
          </cell>
          <cell r="L133" t="str">
            <v>A-</v>
          </cell>
        </row>
        <row r="134">
          <cell r="C134" t="str">
            <v>2022D1B155</v>
          </cell>
          <cell r="D134" t="str">
            <v>E</v>
          </cell>
          <cell r="E134">
            <v>61.5</v>
          </cell>
          <cell r="F134">
            <v>62.5</v>
          </cell>
          <cell r="G134">
            <v>0</v>
          </cell>
          <cell r="H134">
            <v>71.428571428571431</v>
          </cell>
          <cell r="I134">
            <v>45</v>
          </cell>
          <cell r="J134">
            <v>37.25</v>
          </cell>
          <cell r="K134">
            <v>53.817857142857143</v>
          </cell>
          <cell r="L134" t="str">
            <v>C</v>
          </cell>
        </row>
        <row r="135">
          <cell r="C135" t="str">
            <v>2022D1B157</v>
          </cell>
          <cell r="D135" t="str">
            <v>E</v>
          </cell>
          <cell r="E135">
            <v>60.25</v>
          </cell>
          <cell r="F135">
            <v>65</v>
          </cell>
          <cell r="G135">
            <v>0</v>
          </cell>
          <cell r="H135">
            <v>71.428571428571431</v>
          </cell>
          <cell r="I135">
            <v>45</v>
          </cell>
          <cell r="J135">
            <v>46.75</v>
          </cell>
          <cell r="K135">
            <v>56.980357142857144</v>
          </cell>
          <cell r="L135" t="str">
            <v>C+</v>
          </cell>
        </row>
        <row r="136">
          <cell r="C136" t="str">
            <v>2022D1B158</v>
          </cell>
          <cell r="D136" t="str">
            <v>E</v>
          </cell>
          <cell r="E136">
            <v>60.25</v>
          </cell>
          <cell r="F136">
            <v>70</v>
          </cell>
          <cell r="G136">
            <v>0</v>
          </cell>
          <cell r="H136">
            <v>71.428571428571431</v>
          </cell>
          <cell r="I136">
            <v>60</v>
          </cell>
          <cell r="J136">
            <v>47.5</v>
          </cell>
          <cell r="K136">
            <v>59.955357142857146</v>
          </cell>
          <cell r="L136" t="str">
            <v>C+</v>
          </cell>
        </row>
        <row r="137">
          <cell r="C137" t="str">
            <v>2022D1B164</v>
          </cell>
          <cell r="D137" t="str">
            <v>E</v>
          </cell>
          <cell r="E137">
            <v>50</v>
          </cell>
          <cell r="F137">
            <v>81.5</v>
          </cell>
          <cell r="G137">
            <v>0</v>
          </cell>
          <cell r="H137">
            <v>42.857142857142854</v>
          </cell>
          <cell r="I137">
            <v>45</v>
          </cell>
          <cell r="J137">
            <v>28.25</v>
          </cell>
          <cell r="K137">
            <v>50.135714285714286</v>
          </cell>
          <cell r="L137" t="str">
            <v>C</v>
          </cell>
        </row>
        <row r="138">
          <cell r="G138">
            <v>0</v>
          </cell>
        </row>
        <row r="139">
          <cell r="C139" t="str">
            <v>2019D1B124</v>
          </cell>
          <cell r="D139" t="str">
            <v>F</v>
          </cell>
          <cell r="E139">
            <v>70.75</v>
          </cell>
          <cell r="F139">
            <v>75</v>
          </cell>
          <cell r="G139">
            <v>0</v>
          </cell>
          <cell r="H139">
            <v>100</v>
          </cell>
          <cell r="I139">
            <v>45</v>
          </cell>
          <cell r="J139">
            <v>26.25</v>
          </cell>
          <cell r="K139">
            <v>58.8125</v>
          </cell>
          <cell r="L139" t="str">
            <v>C+</v>
          </cell>
        </row>
        <row r="140">
          <cell r="C140" t="str">
            <v>2019D1B127</v>
          </cell>
          <cell r="D140" t="str">
            <v>F</v>
          </cell>
          <cell r="E140">
            <v>60</v>
          </cell>
          <cell r="F140">
            <v>0</v>
          </cell>
          <cell r="G140">
            <v>0</v>
          </cell>
          <cell r="H140">
            <v>71.428571428571431</v>
          </cell>
          <cell r="I140">
            <v>0</v>
          </cell>
          <cell r="J140">
            <v>0</v>
          </cell>
          <cell r="K140">
            <v>22.142857142857142</v>
          </cell>
          <cell r="L140" t="str">
            <v>E</v>
          </cell>
        </row>
        <row r="141">
          <cell r="C141" t="str">
            <v>2019D1B184</v>
          </cell>
          <cell r="D141" t="str">
            <v>F</v>
          </cell>
          <cell r="E141">
            <v>40</v>
          </cell>
          <cell r="F141">
            <v>60</v>
          </cell>
          <cell r="G141">
            <v>0</v>
          </cell>
          <cell r="H141">
            <v>30</v>
          </cell>
          <cell r="I141">
            <v>45</v>
          </cell>
          <cell r="J141">
            <v>20</v>
          </cell>
          <cell r="K141">
            <v>38.5</v>
          </cell>
          <cell r="L141" t="str">
            <v>D</v>
          </cell>
        </row>
        <row r="142">
          <cell r="C142" t="str">
            <v>2019D1B202</v>
          </cell>
          <cell r="D142" t="str">
            <v>F</v>
          </cell>
          <cell r="E142">
            <v>53.25</v>
          </cell>
          <cell r="F142">
            <v>0</v>
          </cell>
          <cell r="G142">
            <v>0</v>
          </cell>
          <cell r="H142">
            <v>0</v>
          </cell>
          <cell r="I142">
            <v>60</v>
          </cell>
          <cell r="J142">
            <v>0</v>
          </cell>
          <cell r="K142">
            <v>19.3125</v>
          </cell>
          <cell r="L142" t="str">
            <v>E</v>
          </cell>
        </row>
        <row r="143">
          <cell r="C143" t="str">
            <v>2020D1B054</v>
          </cell>
          <cell r="D143" t="str">
            <v>F</v>
          </cell>
          <cell r="E143">
            <v>60.75</v>
          </cell>
          <cell r="F143">
            <v>20</v>
          </cell>
          <cell r="G143">
            <v>0</v>
          </cell>
          <cell r="H143">
            <v>42.857142857142854</v>
          </cell>
          <cell r="I143">
            <v>0</v>
          </cell>
          <cell r="J143">
            <v>20</v>
          </cell>
          <cell r="K143">
            <v>30.473214285714285</v>
          </cell>
          <cell r="L143" t="str">
            <v>D</v>
          </cell>
        </row>
        <row r="144">
          <cell r="C144" t="str">
            <v>2020D1B063</v>
          </cell>
          <cell r="D144" t="str">
            <v>F</v>
          </cell>
          <cell r="E144">
            <v>60</v>
          </cell>
          <cell r="F144">
            <v>80</v>
          </cell>
          <cell r="G144">
            <v>0</v>
          </cell>
          <cell r="H144">
            <v>30</v>
          </cell>
          <cell r="I144">
            <v>0</v>
          </cell>
          <cell r="J144">
            <v>57</v>
          </cell>
          <cell r="K144">
            <v>55.099999999999994</v>
          </cell>
          <cell r="L144" t="str">
            <v>C+</v>
          </cell>
        </row>
        <row r="145">
          <cell r="C145" t="str">
            <v>2020D1B076</v>
          </cell>
          <cell r="D145" t="str">
            <v>F</v>
          </cell>
          <cell r="E145">
            <v>55.75</v>
          </cell>
          <cell r="F145">
            <v>0</v>
          </cell>
          <cell r="G145">
            <v>0</v>
          </cell>
          <cell r="H145">
            <v>20</v>
          </cell>
          <cell r="I145">
            <v>0</v>
          </cell>
          <cell r="J145">
            <v>0</v>
          </cell>
          <cell r="K145">
            <v>15.9375</v>
          </cell>
          <cell r="L145" t="str">
            <v>E</v>
          </cell>
        </row>
        <row r="146">
          <cell r="C146" t="str">
            <v>2020D1B103</v>
          </cell>
          <cell r="D146" t="str">
            <v>F</v>
          </cell>
          <cell r="E146">
            <v>65.75</v>
          </cell>
          <cell r="F146">
            <v>60</v>
          </cell>
          <cell r="G146">
            <v>0</v>
          </cell>
          <cell r="H146">
            <v>85.714285714285708</v>
          </cell>
          <cell r="I146">
            <v>0</v>
          </cell>
          <cell r="J146">
            <v>47</v>
          </cell>
          <cell r="K146">
            <v>54.108928571428571</v>
          </cell>
          <cell r="L146" t="str">
            <v>C</v>
          </cell>
        </row>
        <row r="147">
          <cell r="C147" t="str">
            <v>2020D1B122</v>
          </cell>
          <cell r="D147" t="str">
            <v>F</v>
          </cell>
          <cell r="E147">
            <v>60</v>
          </cell>
          <cell r="F147">
            <v>67.5</v>
          </cell>
          <cell r="G147">
            <v>0</v>
          </cell>
          <cell r="H147">
            <v>30</v>
          </cell>
          <cell r="I147">
            <v>0</v>
          </cell>
          <cell r="J147">
            <v>40.75</v>
          </cell>
          <cell r="K147">
            <v>47.1</v>
          </cell>
          <cell r="L147" t="str">
            <v>D</v>
          </cell>
        </row>
        <row r="148">
          <cell r="C148" t="str">
            <v>2020D1B193</v>
          </cell>
          <cell r="D148" t="str">
            <v>F</v>
          </cell>
          <cell r="E148">
            <v>55.75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13.9375</v>
          </cell>
          <cell r="L148" t="str">
            <v>E</v>
          </cell>
        </row>
        <row r="149">
          <cell r="C149" t="str">
            <v>2020D1B194</v>
          </cell>
          <cell r="D149" t="str">
            <v>F</v>
          </cell>
          <cell r="E149">
            <v>63.25</v>
          </cell>
          <cell r="F149">
            <v>0</v>
          </cell>
          <cell r="G149">
            <v>0</v>
          </cell>
          <cell r="H149">
            <v>60</v>
          </cell>
          <cell r="I149">
            <v>0</v>
          </cell>
          <cell r="J149">
            <v>0</v>
          </cell>
          <cell r="K149">
            <v>21.8125</v>
          </cell>
          <cell r="L149" t="str">
            <v>E</v>
          </cell>
        </row>
        <row r="150">
          <cell r="C150" t="str">
            <v>2021D1B150</v>
          </cell>
          <cell r="D150" t="str">
            <v>F</v>
          </cell>
          <cell r="E150">
            <v>65</v>
          </cell>
          <cell r="F150">
            <v>60</v>
          </cell>
          <cell r="G150">
            <v>0</v>
          </cell>
          <cell r="H150">
            <v>75</v>
          </cell>
          <cell r="I150">
            <v>80</v>
          </cell>
          <cell r="J150">
            <v>40.5</v>
          </cell>
          <cell r="K150">
            <v>58.9</v>
          </cell>
          <cell r="L150" t="str">
            <v>C+</v>
          </cell>
        </row>
        <row r="151">
          <cell r="C151" t="str">
            <v>2022D1B166</v>
          </cell>
          <cell r="D151" t="str">
            <v>F</v>
          </cell>
          <cell r="E151">
            <v>81.583333333333343</v>
          </cell>
          <cell r="F151">
            <v>107.5</v>
          </cell>
          <cell r="G151">
            <v>0</v>
          </cell>
          <cell r="H151">
            <v>100</v>
          </cell>
          <cell r="I151">
            <v>100</v>
          </cell>
          <cell r="J151">
            <v>83</v>
          </cell>
          <cell r="K151">
            <v>92.170833333333348</v>
          </cell>
          <cell r="L151" t="str">
            <v>A</v>
          </cell>
        </row>
        <row r="152">
          <cell r="C152" t="str">
            <v>2022D1B168</v>
          </cell>
          <cell r="D152" t="str">
            <v>F</v>
          </cell>
          <cell r="E152">
            <v>45</v>
          </cell>
          <cell r="F152">
            <v>35</v>
          </cell>
          <cell r="G152">
            <v>0</v>
          </cell>
          <cell r="H152">
            <v>60</v>
          </cell>
          <cell r="I152">
            <v>0</v>
          </cell>
          <cell r="J152">
            <v>0</v>
          </cell>
          <cell r="K152">
            <v>26</v>
          </cell>
          <cell r="L152" t="str">
            <v>D</v>
          </cell>
        </row>
        <row r="153">
          <cell r="C153" t="str">
            <v>2022D1B170</v>
          </cell>
          <cell r="D153" t="str">
            <v>F</v>
          </cell>
          <cell r="E153">
            <v>78.833333333333343</v>
          </cell>
          <cell r="F153">
            <v>55</v>
          </cell>
          <cell r="G153">
            <v>0</v>
          </cell>
          <cell r="H153">
            <v>85.714285714285708</v>
          </cell>
          <cell r="I153">
            <v>45</v>
          </cell>
          <cell r="J153">
            <v>39.5</v>
          </cell>
          <cell r="K153">
            <v>58.379761904761907</v>
          </cell>
          <cell r="L153" t="str">
            <v>C+</v>
          </cell>
        </row>
        <row r="154">
          <cell r="C154" t="str">
            <v>2022D1B172</v>
          </cell>
          <cell r="D154" t="str">
            <v>F</v>
          </cell>
          <cell r="E154">
            <v>72.583333333333343</v>
          </cell>
          <cell r="F154">
            <v>60</v>
          </cell>
          <cell r="G154">
            <v>0</v>
          </cell>
          <cell r="H154">
            <v>30</v>
          </cell>
          <cell r="I154">
            <v>55</v>
          </cell>
          <cell r="J154">
            <v>34.25</v>
          </cell>
          <cell r="K154">
            <v>51.920833333333334</v>
          </cell>
          <cell r="L154" t="str">
            <v>C</v>
          </cell>
        </row>
        <row r="155">
          <cell r="C155" t="str">
            <v>2022D1B173</v>
          </cell>
          <cell r="D155" t="str">
            <v>F</v>
          </cell>
          <cell r="E155">
            <v>78.916666666666657</v>
          </cell>
          <cell r="F155">
            <v>78.5</v>
          </cell>
          <cell r="G155">
            <v>0</v>
          </cell>
          <cell r="H155">
            <v>85.714285714285708</v>
          </cell>
          <cell r="I155">
            <v>0</v>
          </cell>
          <cell r="J155">
            <v>48.25</v>
          </cell>
          <cell r="K155">
            <v>62.400595238095235</v>
          </cell>
          <cell r="L155" t="str">
            <v>B-</v>
          </cell>
        </row>
        <row r="156">
          <cell r="C156" t="str">
            <v>2022D1B174</v>
          </cell>
          <cell r="D156" t="str">
            <v>F</v>
          </cell>
          <cell r="E156">
            <v>75</v>
          </cell>
          <cell r="F156">
            <v>65</v>
          </cell>
          <cell r="G156">
            <v>0</v>
          </cell>
          <cell r="H156">
            <v>30</v>
          </cell>
          <cell r="I156">
            <v>35</v>
          </cell>
          <cell r="J156">
            <v>42.75</v>
          </cell>
          <cell r="K156">
            <v>54.325000000000003</v>
          </cell>
          <cell r="L156" t="str">
            <v>C</v>
          </cell>
        </row>
        <row r="157">
          <cell r="C157" t="str">
            <v>2022D1B175</v>
          </cell>
          <cell r="D157" t="str">
            <v>F</v>
          </cell>
          <cell r="E157">
            <v>82.833333333333343</v>
          </cell>
          <cell r="F157">
            <v>100</v>
          </cell>
          <cell r="G157">
            <v>0</v>
          </cell>
          <cell r="H157">
            <v>100</v>
          </cell>
          <cell r="I157">
            <v>100</v>
          </cell>
          <cell r="J157">
            <v>87.75</v>
          </cell>
          <cell r="K157">
            <v>92.033333333333346</v>
          </cell>
          <cell r="L157" t="str">
            <v>A</v>
          </cell>
        </row>
        <row r="158">
          <cell r="C158" t="str">
            <v>2022D1B176</v>
          </cell>
          <cell r="D158" t="str">
            <v>F</v>
          </cell>
          <cell r="E158">
            <v>81.583333333333343</v>
          </cell>
          <cell r="F158">
            <v>108.5</v>
          </cell>
          <cell r="G158">
            <v>0</v>
          </cell>
          <cell r="H158">
            <v>100</v>
          </cell>
          <cell r="I158">
            <v>100</v>
          </cell>
          <cell r="J158">
            <v>70.5</v>
          </cell>
          <cell r="K158">
            <v>88.670833333333348</v>
          </cell>
          <cell r="L158" t="str">
            <v>A</v>
          </cell>
        </row>
        <row r="159">
          <cell r="C159" t="str">
            <v>2022D1B180P</v>
          </cell>
          <cell r="D159" t="str">
            <v>F</v>
          </cell>
          <cell r="E159">
            <v>84.333333333333343</v>
          </cell>
          <cell r="F159">
            <v>100</v>
          </cell>
          <cell r="G159">
            <v>0</v>
          </cell>
          <cell r="H159">
            <v>100</v>
          </cell>
          <cell r="I159">
            <v>100</v>
          </cell>
          <cell r="J159">
            <v>100</v>
          </cell>
          <cell r="K159">
            <v>96.083333333333343</v>
          </cell>
          <cell r="L159" t="str">
            <v>A</v>
          </cell>
        </row>
        <row r="160">
          <cell r="C160" t="str">
            <v>2022D1B185R</v>
          </cell>
          <cell r="D160" t="str">
            <v>F</v>
          </cell>
          <cell r="E160">
            <v>65</v>
          </cell>
          <cell r="F160">
            <v>77.5</v>
          </cell>
          <cell r="G160">
            <v>0</v>
          </cell>
          <cell r="H160">
            <v>50</v>
          </cell>
          <cell r="I160">
            <v>0</v>
          </cell>
          <cell r="J160">
            <v>31.25</v>
          </cell>
          <cell r="K160">
            <v>50</v>
          </cell>
          <cell r="L160" t="str">
            <v>C</v>
          </cell>
        </row>
        <row r="161">
          <cell r="C161" t="str">
            <v>2022D1B191</v>
          </cell>
          <cell r="D161" t="str">
            <v>F</v>
          </cell>
          <cell r="E161">
            <v>70</v>
          </cell>
          <cell r="F161">
            <v>80</v>
          </cell>
          <cell r="G161">
            <v>0</v>
          </cell>
          <cell r="H161">
            <v>75</v>
          </cell>
          <cell r="I161">
            <v>55</v>
          </cell>
          <cell r="J161">
            <v>50</v>
          </cell>
          <cell r="K161">
            <v>65.5</v>
          </cell>
          <cell r="L161" t="str">
            <v>B</v>
          </cell>
        </row>
        <row r="162">
          <cell r="C162" t="str">
            <v>20230410204002</v>
          </cell>
          <cell r="D162" t="str">
            <v>F</v>
          </cell>
          <cell r="E162">
            <v>1.25</v>
          </cell>
          <cell r="F162">
            <v>37.5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9.6875</v>
          </cell>
          <cell r="L162" t="str">
            <v>E</v>
          </cell>
        </row>
        <row r="163">
          <cell r="C163" t="str">
            <v>418110030</v>
          </cell>
          <cell r="D163" t="str">
            <v>F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 t="str">
            <v>E</v>
          </cell>
        </row>
        <row r="164">
          <cell r="C164" t="str">
            <v>418110038</v>
          </cell>
          <cell r="D164" t="str">
            <v>F</v>
          </cell>
          <cell r="E164">
            <v>2.5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0.625</v>
          </cell>
          <cell r="L164" t="str">
            <v>E</v>
          </cell>
        </row>
        <row r="165">
          <cell r="C165" t="str">
            <v>2022D1B163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>E</v>
          </cell>
        </row>
        <row r="166">
          <cell r="C166" t="str">
            <v>2022D1B002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>E</v>
          </cell>
        </row>
        <row r="167">
          <cell r="C167" t="str">
            <v>2022D1B008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>E</v>
          </cell>
        </row>
        <row r="168">
          <cell r="C168" t="str">
            <v>2022D1B009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 t="str">
            <v>E</v>
          </cell>
        </row>
        <row r="169">
          <cell r="C169" t="str">
            <v>2022D1B011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 t="str">
            <v>E</v>
          </cell>
        </row>
        <row r="170">
          <cell r="C170" t="str">
            <v>2022D1B019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 t="str">
            <v>E</v>
          </cell>
        </row>
        <row r="171">
          <cell r="C171" t="str">
            <v>2021D1B094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 t="str">
            <v>E</v>
          </cell>
        </row>
        <row r="172">
          <cell r="C172" t="str">
            <v>2022D1B057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E</v>
          </cell>
        </row>
        <row r="173">
          <cell r="C173" t="str">
            <v>2022D1B062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E</v>
          </cell>
        </row>
        <row r="174">
          <cell r="C174" t="str">
            <v>2022D1B106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 t="str">
            <v>E</v>
          </cell>
        </row>
        <row r="175">
          <cell r="C175" t="str">
            <v>2022D1B124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 t="str">
            <v>E</v>
          </cell>
        </row>
        <row r="176">
          <cell r="C176" t="str">
            <v>2020D1B118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E</v>
          </cell>
        </row>
        <row r="177">
          <cell r="C177" t="str">
            <v>2021D1B116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E</v>
          </cell>
        </row>
        <row r="178">
          <cell r="C178" t="str">
            <v>2021D1B125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 t="str">
            <v>E</v>
          </cell>
        </row>
        <row r="179">
          <cell r="C179" t="str">
            <v>2021D1B126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 t="str">
            <v>E</v>
          </cell>
        </row>
        <row r="180">
          <cell r="C180" t="str">
            <v>2022D1B079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E</v>
          </cell>
        </row>
        <row r="181">
          <cell r="C181" t="str">
            <v>2022D1B156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 t="str">
            <v>E</v>
          </cell>
        </row>
        <row r="182">
          <cell r="C182" t="str">
            <v>2020D1B150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 t="str">
            <v>E</v>
          </cell>
        </row>
        <row r="183">
          <cell r="C183" t="str">
            <v>2022D1B165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 t="str">
            <v>E</v>
          </cell>
        </row>
        <row r="184">
          <cell r="C184" t="str">
            <v>2022D1B169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 t="str">
            <v>E</v>
          </cell>
        </row>
        <row r="185">
          <cell r="C185" t="str">
            <v>2022D1B186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E</v>
          </cell>
        </row>
        <row r="186">
          <cell r="C186" t="str">
            <v>2022D1B189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 t="str">
            <v>E</v>
          </cell>
        </row>
        <row r="187">
          <cell r="C187" t="str">
            <v>2022D1B190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 t="str">
            <v>E</v>
          </cell>
        </row>
        <row r="188">
          <cell r="C188" t="str">
            <v>2020D1B177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>E</v>
          </cell>
        </row>
        <row r="189">
          <cell r="C189" t="str">
            <v>2020D1B192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 t="str">
            <v>E</v>
          </cell>
        </row>
        <row r="190">
          <cell r="C190" t="str">
            <v>2021D1B184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 t="str">
            <v>E</v>
          </cell>
        </row>
        <row r="191">
          <cell r="C191" t="str">
            <v>418110119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 t="str">
            <v>E</v>
          </cell>
        </row>
        <row r="192">
          <cell r="C192" t="str">
            <v>418110130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 t="str">
            <v>E</v>
          </cell>
        </row>
        <row r="193">
          <cell r="C193" t="str">
            <v>20230410204001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 t="str">
            <v>E</v>
          </cell>
        </row>
        <row r="194">
          <cell r="C194" t="str">
            <v>20230410204004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>E</v>
          </cell>
        </row>
        <row r="195">
          <cell r="C195" t="str">
            <v>20230410206005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>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007E-87F0-44F2-8C54-6A9086D04E05}">
  <dimension ref="A1:C45"/>
  <sheetViews>
    <sheetView tabSelected="1" workbookViewId="0">
      <selection activeCell="H19" sqref="H19"/>
    </sheetView>
  </sheetViews>
  <sheetFormatPr defaultRowHeight="14.4" x14ac:dyDescent="0.3"/>
  <cols>
    <col min="1" max="1" width="13.109375" style="11" bestFit="1" customWidth="1"/>
    <col min="2" max="2" width="42.5546875" style="11" customWidth="1"/>
    <col min="3" max="3" width="35.44140625" style="11" customWidth="1"/>
    <col min="4" max="16384" width="8.88671875" style="11"/>
  </cols>
  <sheetData>
    <row r="1" spans="1:3" x14ac:dyDescent="0.3">
      <c r="A1" s="10" t="s">
        <v>0</v>
      </c>
      <c r="B1" s="11" t="s">
        <v>1</v>
      </c>
    </row>
    <row r="2" spans="1:3" x14ac:dyDescent="0.3">
      <c r="A2" s="10" t="s">
        <v>2</v>
      </c>
      <c r="B2" s="11" t="s">
        <v>3</v>
      </c>
    </row>
    <row r="3" spans="1:3" x14ac:dyDescent="0.3">
      <c r="A3" s="10" t="s">
        <v>4</v>
      </c>
      <c r="B3" s="11" t="s">
        <v>5</v>
      </c>
    </row>
    <row r="4" spans="1:3" x14ac:dyDescent="0.3">
      <c r="A4" s="10" t="s">
        <v>6</v>
      </c>
      <c r="B4" s="11" t="s">
        <v>7</v>
      </c>
    </row>
    <row r="5" spans="1:3" x14ac:dyDescent="0.3">
      <c r="A5" s="10" t="s">
        <v>8</v>
      </c>
      <c r="B5" s="11" t="s">
        <v>9</v>
      </c>
    </row>
    <row r="6" spans="1:3" x14ac:dyDescent="0.3">
      <c r="A6" s="10" t="s">
        <v>10</v>
      </c>
      <c r="B6" s="11">
        <v>20241</v>
      </c>
    </row>
    <row r="7" spans="1:3" x14ac:dyDescent="0.3">
      <c r="A7" s="10" t="s">
        <v>11</v>
      </c>
      <c r="B7" s="11" t="s">
        <v>12</v>
      </c>
    </row>
    <row r="9" spans="1:3" ht="15" thickBot="1" x14ac:dyDescent="0.35">
      <c r="A9" s="12" t="s">
        <v>13</v>
      </c>
      <c r="B9" s="12" t="s">
        <v>14</v>
      </c>
      <c r="C9" s="12" t="s">
        <v>15</v>
      </c>
    </row>
    <row r="10" spans="1:3" ht="31.8" customHeight="1" thickBot="1" x14ac:dyDescent="0.35">
      <c r="A10" s="13">
        <v>1</v>
      </c>
      <c r="B10" s="14" t="s">
        <v>139</v>
      </c>
      <c r="C10" s="15" t="s">
        <v>146</v>
      </c>
    </row>
    <row r="11" spans="1:3" ht="19.2" customHeight="1" thickBot="1" x14ac:dyDescent="0.35">
      <c r="A11" s="16">
        <v>2</v>
      </c>
      <c r="B11" s="17" t="s">
        <v>141</v>
      </c>
      <c r="C11" s="18" t="s">
        <v>147</v>
      </c>
    </row>
    <row r="12" spans="1:3" ht="12.6" customHeight="1" x14ac:dyDescent="0.3">
      <c r="A12" s="24">
        <v>3</v>
      </c>
      <c r="B12" s="19" t="s">
        <v>140</v>
      </c>
      <c r="C12" s="20" t="s">
        <v>148</v>
      </c>
    </row>
    <row r="13" spans="1:3" ht="12.6" customHeight="1" x14ac:dyDescent="0.3">
      <c r="A13" s="28"/>
      <c r="B13" s="19" t="s">
        <v>149</v>
      </c>
      <c r="C13" s="21" t="s">
        <v>150</v>
      </c>
    </row>
    <row r="14" spans="1:3" ht="12.6" customHeight="1" x14ac:dyDescent="0.3">
      <c r="A14" s="28"/>
      <c r="B14" s="19" t="s">
        <v>151</v>
      </c>
      <c r="C14" s="21" t="s">
        <v>152</v>
      </c>
    </row>
    <row r="15" spans="1:3" ht="12.6" customHeight="1" x14ac:dyDescent="0.3">
      <c r="A15" s="28"/>
      <c r="B15" s="19" t="s">
        <v>153</v>
      </c>
      <c r="C15" s="21" t="s">
        <v>154</v>
      </c>
    </row>
    <row r="16" spans="1:3" ht="12.6" customHeight="1" x14ac:dyDescent="0.3">
      <c r="A16" s="28"/>
      <c r="B16" s="19" t="s">
        <v>155</v>
      </c>
      <c r="C16" s="21" t="s">
        <v>156</v>
      </c>
    </row>
    <row r="17" spans="1:3" ht="12.6" customHeight="1" x14ac:dyDescent="0.3">
      <c r="A17" s="28"/>
      <c r="B17" s="19" t="s">
        <v>157</v>
      </c>
      <c r="C17" s="21" t="s">
        <v>158</v>
      </c>
    </row>
    <row r="18" spans="1:3" ht="12.6" customHeight="1" thickBot="1" x14ac:dyDescent="0.35">
      <c r="A18" s="25"/>
      <c r="B18" s="22"/>
      <c r="C18" s="18"/>
    </row>
    <row r="19" spans="1:3" ht="12.6" customHeight="1" x14ac:dyDescent="0.3">
      <c r="A19" s="24">
        <v>4</v>
      </c>
      <c r="B19" s="19" t="s">
        <v>140</v>
      </c>
      <c r="C19" s="20" t="s">
        <v>148</v>
      </c>
    </row>
    <row r="20" spans="1:3" ht="12.6" customHeight="1" x14ac:dyDescent="0.3">
      <c r="A20" s="28"/>
      <c r="B20" s="19" t="s">
        <v>159</v>
      </c>
      <c r="C20" s="21" t="s">
        <v>160</v>
      </c>
    </row>
    <row r="21" spans="1:3" ht="12.6" customHeight="1" x14ac:dyDescent="0.3">
      <c r="A21" s="28"/>
      <c r="B21" s="19" t="s">
        <v>161</v>
      </c>
      <c r="C21" s="21" t="s">
        <v>162</v>
      </c>
    </row>
    <row r="22" spans="1:3" ht="30" customHeight="1" x14ac:dyDescent="0.3">
      <c r="A22" s="28"/>
      <c r="B22" s="19" t="s">
        <v>163</v>
      </c>
      <c r="C22" s="21" t="s">
        <v>164</v>
      </c>
    </row>
    <row r="23" spans="1:3" ht="52.8" customHeight="1" thickBot="1" x14ac:dyDescent="0.35">
      <c r="A23" s="25"/>
      <c r="B23" s="17" t="s">
        <v>165</v>
      </c>
      <c r="C23" s="23" t="s">
        <v>166</v>
      </c>
    </row>
    <row r="24" spans="1:3" ht="12.6" customHeight="1" x14ac:dyDescent="0.3">
      <c r="A24" s="24">
        <v>5</v>
      </c>
      <c r="B24" s="19" t="s">
        <v>140</v>
      </c>
      <c r="C24" s="20" t="s">
        <v>148</v>
      </c>
    </row>
    <row r="25" spans="1:3" ht="12.6" customHeight="1" x14ac:dyDescent="0.3">
      <c r="A25" s="28"/>
      <c r="B25" s="19" t="s">
        <v>167</v>
      </c>
      <c r="C25" s="21" t="s">
        <v>168</v>
      </c>
    </row>
    <row r="26" spans="1:3" ht="12.6" customHeight="1" x14ac:dyDescent="0.3">
      <c r="A26" s="28"/>
      <c r="B26" s="19" t="s">
        <v>169</v>
      </c>
      <c r="C26" s="21" t="s">
        <v>170</v>
      </c>
    </row>
    <row r="27" spans="1:3" ht="12.6" customHeight="1" x14ac:dyDescent="0.3">
      <c r="A27" s="28"/>
      <c r="B27" s="19" t="s">
        <v>171</v>
      </c>
      <c r="C27" s="21" t="s">
        <v>172</v>
      </c>
    </row>
    <row r="28" spans="1:3" ht="37.200000000000003" customHeight="1" thickBot="1" x14ac:dyDescent="0.35">
      <c r="A28" s="25"/>
      <c r="B28" s="17" t="s">
        <v>173</v>
      </c>
      <c r="C28" s="23" t="s">
        <v>174</v>
      </c>
    </row>
    <row r="29" spans="1:3" ht="12.6" customHeight="1" x14ac:dyDescent="0.3">
      <c r="A29" s="24">
        <v>6</v>
      </c>
      <c r="B29" s="19" t="s">
        <v>175</v>
      </c>
      <c r="C29" s="26" t="s">
        <v>176</v>
      </c>
    </row>
    <row r="30" spans="1:3" ht="23.4" customHeight="1" thickBot="1" x14ac:dyDescent="0.35">
      <c r="A30" s="25"/>
      <c r="B30" s="17" t="s">
        <v>177</v>
      </c>
      <c r="C30" s="27"/>
    </row>
    <row r="31" spans="1:3" ht="12.6" customHeight="1" x14ac:dyDescent="0.3">
      <c r="A31" s="24">
        <v>7</v>
      </c>
      <c r="B31" s="19" t="s">
        <v>175</v>
      </c>
      <c r="C31" s="26" t="s">
        <v>178</v>
      </c>
    </row>
    <row r="32" spans="1:3" ht="19.8" customHeight="1" thickBot="1" x14ac:dyDescent="0.35">
      <c r="A32" s="25"/>
      <c r="B32" s="17" t="s">
        <v>179</v>
      </c>
      <c r="C32" s="27"/>
    </row>
    <row r="33" spans="1:3" ht="17.399999999999999" customHeight="1" thickBot="1" x14ac:dyDescent="0.35">
      <c r="A33" s="16">
        <v>8</v>
      </c>
      <c r="B33" s="17" t="s">
        <v>142</v>
      </c>
      <c r="C33" s="18" t="s">
        <v>180</v>
      </c>
    </row>
    <row r="34" spans="1:3" ht="12.6" customHeight="1" x14ac:dyDescent="0.3">
      <c r="A34" s="24">
        <v>9</v>
      </c>
      <c r="B34" s="19" t="s">
        <v>175</v>
      </c>
      <c r="C34" s="26" t="s">
        <v>181</v>
      </c>
    </row>
    <row r="35" spans="1:3" ht="13.2" customHeight="1" thickBot="1" x14ac:dyDescent="0.35">
      <c r="A35" s="25"/>
      <c r="B35" s="17" t="s">
        <v>182</v>
      </c>
      <c r="C35" s="27"/>
    </row>
    <row r="36" spans="1:3" ht="12.6" customHeight="1" x14ac:dyDescent="0.3">
      <c r="A36" s="24">
        <v>10</v>
      </c>
      <c r="B36" s="19" t="s">
        <v>175</v>
      </c>
      <c r="C36" s="26" t="s">
        <v>181</v>
      </c>
    </row>
    <row r="37" spans="1:3" ht="12.6" customHeight="1" thickBot="1" x14ac:dyDescent="0.35">
      <c r="A37" s="25"/>
      <c r="B37" s="17" t="s">
        <v>182</v>
      </c>
      <c r="C37" s="27"/>
    </row>
    <row r="38" spans="1:3" ht="31.8" customHeight="1" thickBot="1" x14ac:dyDescent="0.35">
      <c r="A38" s="16">
        <v>11</v>
      </c>
      <c r="B38" s="17" t="s">
        <v>143</v>
      </c>
      <c r="C38" s="18" t="s">
        <v>183</v>
      </c>
    </row>
    <row r="39" spans="1:3" ht="34.200000000000003" customHeight="1" thickBot="1" x14ac:dyDescent="0.35">
      <c r="A39" s="16">
        <v>12</v>
      </c>
      <c r="B39" s="17" t="s">
        <v>144</v>
      </c>
      <c r="C39" s="18" t="s">
        <v>184</v>
      </c>
    </row>
    <row r="40" spans="1:3" ht="36" customHeight="1" thickBot="1" x14ac:dyDescent="0.35">
      <c r="A40" s="16">
        <v>13</v>
      </c>
      <c r="B40" s="17" t="s">
        <v>185</v>
      </c>
      <c r="C40" s="18" t="s">
        <v>186</v>
      </c>
    </row>
    <row r="41" spans="1:3" ht="12.6" customHeight="1" x14ac:dyDescent="0.3">
      <c r="A41" s="24">
        <v>14</v>
      </c>
      <c r="B41" s="19" t="s">
        <v>187</v>
      </c>
      <c r="C41" s="20" t="s">
        <v>188</v>
      </c>
    </row>
    <row r="42" spans="1:3" ht="33.6" customHeight="1" thickBot="1" x14ac:dyDescent="0.35">
      <c r="A42" s="25"/>
      <c r="B42" s="17" t="s">
        <v>189</v>
      </c>
      <c r="C42" s="18" t="s">
        <v>190</v>
      </c>
    </row>
    <row r="43" spans="1:3" ht="12.6" customHeight="1" x14ac:dyDescent="0.3">
      <c r="A43" s="24">
        <v>15</v>
      </c>
      <c r="B43" s="19" t="s">
        <v>187</v>
      </c>
      <c r="C43" s="20" t="s">
        <v>188</v>
      </c>
    </row>
    <row r="44" spans="1:3" ht="34.799999999999997" customHeight="1" thickBot="1" x14ac:dyDescent="0.35">
      <c r="A44" s="25"/>
      <c r="B44" s="17" t="s">
        <v>189</v>
      </c>
      <c r="C44" s="18" t="s">
        <v>190</v>
      </c>
    </row>
    <row r="45" spans="1:3" ht="18.600000000000001" customHeight="1" thickBot="1" x14ac:dyDescent="0.35">
      <c r="A45" s="16">
        <v>16</v>
      </c>
      <c r="B45" s="17" t="s">
        <v>145</v>
      </c>
      <c r="C45" s="18" t="s">
        <v>191</v>
      </c>
    </row>
  </sheetData>
  <mergeCells count="13">
    <mergeCell ref="C29:C30"/>
    <mergeCell ref="A31:A32"/>
    <mergeCell ref="C31:C32"/>
    <mergeCell ref="A43:A44"/>
    <mergeCell ref="A12:A18"/>
    <mergeCell ref="A19:A23"/>
    <mergeCell ref="A24:A28"/>
    <mergeCell ref="A29:A30"/>
    <mergeCell ref="A34:A35"/>
    <mergeCell ref="C34:C35"/>
    <mergeCell ref="A36:A37"/>
    <mergeCell ref="C36:C37"/>
    <mergeCell ref="A41:A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:D21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3"/>
      <c r="B1" s="3" t="s">
        <v>16</v>
      </c>
      <c r="C1" s="3"/>
      <c r="D1" s="3"/>
    </row>
    <row r="3" spans="1:4" x14ac:dyDescent="0.3">
      <c r="A3" s="3" t="s">
        <v>17</v>
      </c>
      <c r="B3" s="29" t="s">
        <v>18</v>
      </c>
      <c r="C3" s="29"/>
      <c r="D3" s="4" t="s">
        <v>19</v>
      </c>
    </row>
    <row r="4" spans="1:4" x14ac:dyDescent="0.3">
      <c r="A4" s="3"/>
      <c r="B4" s="4" t="s">
        <v>20</v>
      </c>
      <c r="C4" s="4" t="s">
        <v>21</v>
      </c>
      <c r="D4" s="4"/>
    </row>
    <row r="6" spans="1:4" x14ac:dyDescent="0.3">
      <c r="A6">
        <v>1</v>
      </c>
      <c r="B6" t="s">
        <v>22</v>
      </c>
      <c r="C6" t="s">
        <v>23</v>
      </c>
      <c r="D6" t="s">
        <v>24</v>
      </c>
    </row>
    <row r="7" spans="1:4" x14ac:dyDescent="0.3">
      <c r="A7">
        <v>2</v>
      </c>
      <c r="B7" t="s">
        <v>25</v>
      </c>
      <c r="C7" t="s">
        <v>26</v>
      </c>
      <c r="D7" t="s">
        <v>27</v>
      </c>
    </row>
    <row r="8" spans="1:4" x14ac:dyDescent="0.3">
      <c r="A8">
        <v>3</v>
      </c>
      <c r="B8" t="s">
        <v>28</v>
      </c>
      <c r="C8" t="s">
        <v>29</v>
      </c>
      <c r="D8" t="s">
        <v>30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J20" sqref="J20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6" t="s">
        <v>0</v>
      </c>
      <c r="B1" s="6" t="s">
        <v>1</v>
      </c>
    </row>
    <row r="2" spans="1:6" x14ac:dyDescent="0.3">
      <c r="A2" s="6" t="s">
        <v>2</v>
      </c>
      <c r="B2" s="6" t="s">
        <v>3</v>
      </c>
    </row>
    <row r="3" spans="1:6" x14ac:dyDescent="0.3">
      <c r="A3" s="6" t="s">
        <v>4</v>
      </c>
      <c r="B3" s="6" t="s">
        <v>5</v>
      </c>
    </row>
    <row r="4" spans="1:6" x14ac:dyDescent="0.3">
      <c r="A4" s="6" t="s">
        <v>6</v>
      </c>
      <c r="B4" s="6" t="s">
        <v>7</v>
      </c>
    </row>
    <row r="5" spans="1:6" x14ac:dyDescent="0.3">
      <c r="A5" s="6" t="s">
        <v>8</v>
      </c>
      <c r="B5" s="6" t="s">
        <v>9</v>
      </c>
    </row>
    <row r="6" spans="1:6" x14ac:dyDescent="0.3">
      <c r="A6" s="6" t="s">
        <v>10</v>
      </c>
      <c r="B6" s="6">
        <v>20241</v>
      </c>
    </row>
    <row r="7" spans="1:6" x14ac:dyDescent="0.3">
      <c r="A7" s="6" t="s">
        <v>11</v>
      </c>
      <c r="B7" s="6" t="s">
        <v>12</v>
      </c>
    </row>
    <row r="9" spans="1:6" x14ac:dyDescent="0.3">
      <c r="A9" s="7" t="s">
        <v>52</v>
      </c>
      <c r="B9" s="7" t="s">
        <v>53</v>
      </c>
      <c r="C9" s="7" t="s">
        <v>54</v>
      </c>
      <c r="D9" s="4" t="s">
        <v>55</v>
      </c>
      <c r="E9" s="4" t="s">
        <v>56</v>
      </c>
      <c r="F9" s="7" t="s">
        <v>57</v>
      </c>
    </row>
    <row r="10" spans="1:6" x14ac:dyDescent="0.3">
      <c r="A10">
        <v>1</v>
      </c>
      <c r="B10" t="s">
        <v>58</v>
      </c>
      <c r="C10" s="8">
        <v>0.25</v>
      </c>
      <c r="D10" s="2" t="s">
        <v>59</v>
      </c>
      <c r="E10" s="2" t="s">
        <v>60</v>
      </c>
      <c r="F10">
        <v>1234582809</v>
      </c>
    </row>
    <row r="11" spans="1:6" x14ac:dyDescent="0.3">
      <c r="A11">
        <v>2</v>
      </c>
      <c r="B11" t="s">
        <v>61</v>
      </c>
      <c r="C11" s="8">
        <v>0.25</v>
      </c>
      <c r="D11" s="2" t="s">
        <v>62</v>
      </c>
      <c r="E11" s="2"/>
      <c r="F11">
        <v>1234582809</v>
      </c>
    </row>
    <row r="12" spans="1:6" x14ac:dyDescent="0.3">
      <c r="A12">
        <v>3</v>
      </c>
      <c r="B12" t="s">
        <v>63</v>
      </c>
      <c r="C12" s="8">
        <v>0</v>
      </c>
      <c r="D12" s="2"/>
      <c r="E12" s="2"/>
      <c r="F12">
        <v>1234582809</v>
      </c>
    </row>
    <row r="13" spans="1:6" x14ac:dyDescent="0.3">
      <c r="A13">
        <v>4</v>
      </c>
      <c r="B13" t="s">
        <v>64</v>
      </c>
      <c r="C13" s="8">
        <v>0.1</v>
      </c>
      <c r="D13" s="2"/>
      <c r="E13" s="2"/>
      <c r="F13">
        <v>1234582809</v>
      </c>
    </row>
    <row r="14" spans="1:6" x14ac:dyDescent="0.3">
      <c r="A14">
        <v>5</v>
      </c>
      <c r="B14" t="s">
        <v>65</v>
      </c>
      <c r="C14" s="8">
        <v>0.1</v>
      </c>
      <c r="D14" s="2"/>
      <c r="E14" s="2"/>
      <c r="F14">
        <v>1234582809</v>
      </c>
    </row>
    <row r="15" spans="1:6" x14ac:dyDescent="0.3">
      <c r="A15">
        <v>6</v>
      </c>
      <c r="B15" t="s">
        <v>66</v>
      </c>
      <c r="C15" s="8">
        <v>0.3</v>
      </c>
      <c r="D15" s="2"/>
      <c r="E15" s="2"/>
      <c r="F15">
        <v>1234582809</v>
      </c>
    </row>
    <row r="16" spans="1:6" x14ac:dyDescent="0.3">
      <c r="C16" s="5">
        <f>SUM(C10:C15)</f>
        <v>1</v>
      </c>
    </row>
  </sheetData>
  <sheetProtection password="EE11" sheet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workbookViewId="0">
      <selection activeCell="N6" sqref="N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30" t="s">
        <v>67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8"/>
      <c r="H4" s="8"/>
      <c r="I4" s="8"/>
      <c r="J4" s="8"/>
      <c r="K4" s="8"/>
      <c r="L4" s="8"/>
      <c r="M4" s="5"/>
    </row>
    <row r="5" spans="1:14" x14ac:dyDescent="0.3">
      <c r="A5">
        <v>1</v>
      </c>
      <c r="B5" t="s">
        <v>77</v>
      </c>
      <c r="C5" t="s">
        <v>78</v>
      </c>
      <c r="D5">
        <v>157196</v>
      </c>
      <c r="E5" t="s">
        <v>1</v>
      </c>
      <c r="F5" t="s">
        <v>3</v>
      </c>
      <c r="G5" s="2">
        <v>2</v>
      </c>
      <c r="H5" s="2">
        <v>2</v>
      </c>
      <c r="I5" s="2">
        <v>2</v>
      </c>
      <c r="J5" s="2">
        <v>2</v>
      </c>
      <c r="K5" s="2">
        <v>2</v>
      </c>
      <c r="L5" s="2">
        <v>2</v>
      </c>
      <c r="M5">
        <f>G5*Komponen!C10 + H5*Komponen!C11 + I5*Komponen!C12 + J5*Komponen!C13 + K5*Komponen!C14 + L5*Komponen!C15</f>
        <v>2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79</v>
      </c>
      <c r="C6" t="s">
        <v>80</v>
      </c>
      <c r="D6">
        <v>156271</v>
      </c>
      <c r="E6" t="s">
        <v>1</v>
      </c>
      <c r="F6" t="s">
        <v>3</v>
      </c>
      <c r="G6" s="2">
        <v>2</v>
      </c>
      <c r="H6" s="2">
        <v>2</v>
      </c>
      <c r="I6" s="2">
        <v>2</v>
      </c>
      <c r="J6" s="2">
        <v>2</v>
      </c>
      <c r="K6" s="2">
        <v>2</v>
      </c>
      <c r="L6" s="2">
        <v>2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3">
      <c r="A7">
        <v>3</v>
      </c>
      <c r="B7" t="s">
        <v>81</v>
      </c>
      <c r="C7" t="s">
        <v>82</v>
      </c>
      <c r="D7">
        <v>157148</v>
      </c>
      <c r="E7" t="s">
        <v>1</v>
      </c>
      <c r="F7" t="s">
        <v>3</v>
      </c>
      <c r="G7" s="2">
        <v>2</v>
      </c>
      <c r="H7" s="2">
        <v>2</v>
      </c>
      <c r="I7" s="2">
        <v>2</v>
      </c>
      <c r="J7" s="2">
        <v>2</v>
      </c>
      <c r="K7" s="2">
        <v>2</v>
      </c>
      <c r="L7" s="2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83</v>
      </c>
      <c r="C8" t="s">
        <v>84</v>
      </c>
      <c r="D8">
        <v>157166</v>
      </c>
      <c r="E8" t="s">
        <v>1</v>
      </c>
      <c r="F8" t="s">
        <v>3</v>
      </c>
      <c r="G8" s="2">
        <v>2</v>
      </c>
      <c r="H8" s="2">
        <v>2</v>
      </c>
      <c r="I8" s="2">
        <v>2</v>
      </c>
      <c r="J8" s="2">
        <v>2</v>
      </c>
      <c r="K8" s="2">
        <v>2</v>
      </c>
      <c r="L8" s="2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85</v>
      </c>
      <c r="C9" t="s">
        <v>86</v>
      </c>
      <c r="D9">
        <v>154665</v>
      </c>
      <c r="E9" t="s">
        <v>1</v>
      </c>
      <c r="F9" t="s">
        <v>3</v>
      </c>
      <c r="G9" s="2">
        <f>VLOOKUP($B9,'[1]REKAP NILAI (3)'!$C$5:$L$195,3,FALSE)</f>
        <v>70.75</v>
      </c>
      <c r="H9" s="2">
        <f>VLOOKUP($B9,'[1]REKAP NILAI (3)'!$C$5:$L$195,4,FALSE)</f>
        <v>75</v>
      </c>
      <c r="I9" s="2">
        <f>VLOOKUP($B9,'[1]REKAP NILAI (3)'!$C$5:$L$195,5,FALSE)</f>
        <v>0</v>
      </c>
      <c r="J9" s="2">
        <f>VLOOKUP($B9,'[1]REKAP NILAI (3)'!$C$5:$L$195,6,FALSE)</f>
        <v>100</v>
      </c>
      <c r="K9" s="2">
        <f>VLOOKUP($B9,'[1]REKAP NILAI (3)'!$C$5:$L$195,7,FALSE)</f>
        <v>45</v>
      </c>
      <c r="L9" s="2">
        <f>VLOOKUP($B9,'[1]REKAP NILAI (3)'!$C$5:$L$195,8,FALSE)</f>
        <v>26.25</v>
      </c>
      <c r="M9">
        <f>G9*Komponen!C10 + H9*Komponen!C11 + I9*Komponen!C12 + J9*Komponen!C13 + K9*Komponen!C14 + L9*Komponen!C15</f>
        <v>58.8125</v>
      </c>
      <c r="N9" t="str">
        <f t="shared" si="0"/>
        <v>C+</v>
      </c>
    </row>
    <row r="10" spans="1:14" x14ac:dyDescent="0.3">
      <c r="A10">
        <v>6</v>
      </c>
      <c r="B10" t="s">
        <v>87</v>
      </c>
      <c r="C10" t="s">
        <v>88</v>
      </c>
      <c r="D10">
        <v>156641</v>
      </c>
      <c r="E10" t="s">
        <v>1</v>
      </c>
      <c r="F10" t="s">
        <v>3</v>
      </c>
      <c r="G10" s="2">
        <f>VLOOKUP($B10,'[1]REKAP NILAI (3)'!$C$5:$L$195,3,FALSE)</f>
        <v>53.25</v>
      </c>
      <c r="H10" s="2">
        <f>VLOOKUP($B10,'[1]REKAP NILAI (3)'!$C$5:$L$195,4,FALSE)</f>
        <v>0</v>
      </c>
      <c r="I10" s="2">
        <f>VLOOKUP($B10,'[1]REKAP NILAI (3)'!$C$5:$L$195,5,FALSE)</f>
        <v>0</v>
      </c>
      <c r="J10" s="2">
        <f>VLOOKUP($B10,'[1]REKAP NILAI (3)'!$C$5:$L$195,6,FALSE)</f>
        <v>0</v>
      </c>
      <c r="K10" s="2">
        <f>VLOOKUP($B10,'[1]REKAP NILAI (3)'!$C$5:$L$195,7,FALSE)</f>
        <v>0</v>
      </c>
      <c r="L10" s="2">
        <f>VLOOKUP($B10,'[1]REKAP NILAI (3)'!$C$5:$L$195,8,FALSE)</f>
        <v>0</v>
      </c>
      <c r="M10">
        <f>G10*Komponen!C10 + H10*Komponen!C11 + I10*Komponen!C12 + J10*Komponen!C13 + K10*Komponen!C14 + L10*Komponen!C15</f>
        <v>13.3125</v>
      </c>
      <c r="N10" t="str">
        <f t="shared" si="0"/>
        <v>E</v>
      </c>
    </row>
    <row r="11" spans="1:14" x14ac:dyDescent="0.3">
      <c r="A11">
        <v>7</v>
      </c>
      <c r="B11" t="s">
        <v>89</v>
      </c>
      <c r="C11" t="s">
        <v>90</v>
      </c>
      <c r="D11">
        <v>154685</v>
      </c>
      <c r="E11" t="s">
        <v>1</v>
      </c>
      <c r="F11" t="s">
        <v>3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2</v>
      </c>
      <c r="M11">
        <f>G11*Komponen!C10 + H11*Komponen!C11 + I11*Komponen!C12 + J11*Komponen!C13 + K11*Komponen!C14 + L11*Komponen!C15</f>
        <v>2</v>
      </c>
      <c r="N11" t="str">
        <f t="shared" si="0"/>
        <v>E</v>
      </c>
    </row>
    <row r="12" spans="1:14" x14ac:dyDescent="0.3">
      <c r="A12">
        <v>8</v>
      </c>
      <c r="B12" t="s">
        <v>91</v>
      </c>
      <c r="C12" t="s">
        <v>92</v>
      </c>
      <c r="D12">
        <v>154079</v>
      </c>
      <c r="E12" t="s">
        <v>1</v>
      </c>
      <c r="F12" t="s">
        <v>3</v>
      </c>
      <c r="G12" s="2">
        <f>VLOOKUP($B12,'[1]REKAP NILAI (3)'!$C$5:$L$195,3,FALSE)</f>
        <v>50</v>
      </c>
      <c r="H12" s="2">
        <f>VLOOKUP($B12,'[1]REKAP NILAI (3)'!$C$5:$L$195,4,FALSE)</f>
        <v>10</v>
      </c>
      <c r="I12" s="2">
        <f>VLOOKUP($B12,'[1]REKAP NILAI (3)'!$C$5:$L$195,5,FALSE)</f>
        <v>0</v>
      </c>
      <c r="J12" s="2">
        <f>VLOOKUP($B12,'[1]REKAP NILAI (3)'!$C$5:$L$195,6,FALSE)</f>
        <v>30</v>
      </c>
      <c r="K12" s="2">
        <f>VLOOKUP($B12,'[1]REKAP NILAI (3)'!$C$5:$L$195,7,FALSE)</f>
        <v>25</v>
      </c>
      <c r="L12" s="2">
        <f>VLOOKUP($B12,'[1]REKAP NILAI (3)'!$C$5:$L$195,8,FALSE)</f>
        <v>10</v>
      </c>
      <c r="M12">
        <f>G12*Komponen!C10 + H12*Komponen!C11 + I12*Komponen!C12 + J12*Komponen!C13 + K12*Komponen!C14 + L12*Komponen!C15</f>
        <v>23.5</v>
      </c>
      <c r="N12" t="str">
        <f t="shared" si="0"/>
        <v>E</v>
      </c>
    </row>
    <row r="13" spans="1:14" x14ac:dyDescent="0.3">
      <c r="A13">
        <v>9</v>
      </c>
      <c r="B13" t="s">
        <v>93</v>
      </c>
      <c r="C13" t="s">
        <v>94</v>
      </c>
      <c r="D13">
        <v>156086</v>
      </c>
      <c r="E13" t="s">
        <v>1</v>
      </c>
      <c r="F13" t="s">
        <v>3</v>
      </c>
      <c r="G13" s="2">
        <f>VLOOKUP($B13,'[1]REKAP NILAI (3)'!$C$5:$L$195,3,FALSE)</f>
        <v>85.416666666666671</v>
      </c>
      <c r="H13" s="2">
        <f>VLOOKUP($B13,'[1]REKAP NILAI (3)'!$C$5:$L$195,4,FALSE)</f>
        <v>100</v>
      </c>
      <c r="I13" s="2">
        <f>VLOOKUP($B13,'[1]REKAP NILAI (3)'!$C$5:$L$195,5,FALSE)</f>
        <v>0</v>
      </c>
      <c r="J13" s="2">
        <f>VLOOKUP($B13,'[1]REKAP NILAI (3)'!$C$5:$L$195,6,FALSE)</f>
        <v>100</v>
      </c>
      <c r="K13" s="2">
        <f>VLOOKUP($B13,'[1]REKAP NILAI (3)'!$C$5:$L$195,7,FALSE)</f>
        <v>100</v>
      </c>
      <c r="L13" s="2">
        <f>VLOOKUP($B13,'[1]REKAP NILAI (3)'!$C$5:$L$195,8,FALSE)</f>
        <v>100</v>
      </c>
      <c r="M13">
        <f>G13*Komponen!C10 + H13*Komponen!C11 + I13*Komponen!C12 + J13*Komponen!C13 + K13*Komponen!C14 + L13*Komponen!C15</f>
        <v>96.354166666666671</v>
      </c>
      <c r="N13" t="str">
        <f t="shared" si="0"/>
        <v>A</v>
      </c>
    </row>
    <row r="14" spans="1:14" x14ac:dyDescent="0.3">
      <c r="A14">
        <v>10</v>
      </c>
      <c r="B14" t="s">
        <v>95</v>
      </c>
      <c r="C14" t="s">
        <v>96</v>
      </c>
      <c r="D14">
        <v>155968</v>
      </c>
      <c r="E14" t="s">
        <v>1</v>
      </c>
      <c r="F14" t="s">
        <v>3</v>
      </c>
      <c r="G14" s="2">
        <f>VLOOKUP($B14,'[1]REKAP NILAI (3)'!$C$5:$L$195,3,FALSE)</f>
        <v>70.75</v>
      </c>
      <c r="H14" s="2">
        <f>VLOOKUP($B14,'[1]REKAP NILAI (3)'!$C$5:$L$195,4,FALSE)</f>
        <v>80</v>
      </c>
      <c r="I14" s="2">
        <f>VLOOKUP($B14,'[1]REKAP NILAI (3)'!$C$5:$L$195,5,FALSE)</f>
        <v>0</v>
      </c>
      <c r="J14" s="2">
        <f>VLOOKUP($B14,'[1]REKAP NILAI (3)'!$C$5:$L$195,6,FALSE)</f>
        <v>100</v>
      </c>
      <c r="K14" s="2">
        <f>VLOOKUP($B14,'[1]REKAP NILAI (3)'!$C$5:$L$195,7,FALSE)</f>
        <v>70</v>
      </c>
      <c r="L14" s="2">
        <f>VLOOKUP($B14,'[1]REKAP NILAI (3)'!$C$5:$L$195,8,FALSE)</f>
        <v>40.75</v>
      </c>
      <c r="M14">
        <f>G14*Komponen!C10 + H14*Komponen!C11 + I14*Komponen!C12 + J14*Komponen!C13 + K14*Komponen!C14 + L14*Komponen!C15</f>
        <v>66.912499999999994</v>
      </c>
      <c r="N14" t="str">
        <f t="shared" si="0"/>
        <v>B</v>
      </c>
    </row>
    <row r="15" spans="1:14" x14ac:dyDescent="0.3">
      <c r="A15">
        <v>11</v>
      </c>
      <c r="B15" t="s">
        <v>97</v>
      </c>
      <c r="C15" t="s">
        <v>98</v>
      </c>
      <c r="D15">
        <v>156937</v>
      </c>
      <c r="E15" t="s">
        <v>1</v>
      </c>
      <c r="F15" t="s">
        <v>3</v>
      </c>
      <c r="G15" s="2">
        <f>VLOOKUP($B15,'[1]REKAP NILAI (3)'!$C$5:$L$195,3,FALSE)</f>
        <v>78.75</v>
      </c>
      <c r="H15" s="2">
        <f>VLOOKUP($B15,'[1]REKAP NILAI (3)'!$C$5:$L$195,4,FALSE)</f>
        <v>85</v>
      </c>
      <c r="I15" s="2">
        <f>VLOOKUP($B15,'[1]REKAP NILAI (3)'!$C$5:$L$195,5,FALSE)</f>
        <v>0</v>
      </c>
      <c r="J15" s="2">
        <f>VLOOKUP($B15,'[1]REKAP NILAI (3)'!$C$5:$L$195,6,FALSE)</f>
        <v>85.714285714285708</v>
      </c>
      <c r="K15" s="2">
        <f>VLOOKUP($B15,'[1]REKAP NILAI (3)'!$C$5:$L$195,7,FALSE)</f>
        <v>30</v>
      </c>
      <c r="L15" s="2">
        <f>VLOOKUP($B15,'[1]REKAP NILAI (3)'!$C$5:$L$195,8,FALSE)</f>
        <v>60</v>
      </c>
      <c r="M15">
        <f>G15*Komponen!C10 + H15*Komponen!C11 + I15*Komponen!C12 + J15*Komponen!C13 + K15*Komponen!C14 + L15*Komponen!C15</f>
        <v>70.508928571428569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151978</v>
      </c>
      <c r="E16" t="s">
        <v>1</v>
      </c>
      <c r="F16" t="s">
        <v>3</v>
      </c>
      <c r="G16" s="2">
        <f>VLOOKUP($B16,'[1]REKAP NILAI (3)'!$C$5:$L$195,3,FALSE)</f>
        <v>81.583333333333343</v>
      </c>
      <c r="H16" s="2">
        <f>VLOOKUP($B16,'[1]REKAP NILAI (3)'!$C$5:$L$195,4,FALSE)</f>
        <v>67.5</v>
      </c>
      <c r="I16" s="2">
        <f>VLOOKUP($B16,'[1]REKAP NILAI (3)'!$C$5:$L$195,5,FALSE)</f>
        <v>0</v>
      </c>
      <c r="J16" s="2">
        <f>VLOOKUP($B16,'[1]REKAP NILAI (3)'!$C$5:$L$195,6,FALSE)</f>
        <v>71.428571428571431</v>
      </c>
      <c r="K16" s="2">
        <f>VLOOKUP($B16,'[1]REKAP NILAI (3)'!$C$5:$L$195,7,FALSE)</f>
        <v>55</v>
      </c>
      <c r="L16" s="2">
        <f>VLOOKUP($B16,'[1]REKAP NILAI (3)'!$C$5:$L$195,8,FALSE)</f>
        <v>54.25</v>
      </c>
      <c r="M16">
        <f>G16*Komponen!C10 + H16*Komponen!C11 + I16*Komponen!C12 + J16*Komponen!C13 + K16*Komponen!C14 + L16*Komponen!C15</f>
        <v>66.188690476190487</v>
      </c>
      <c r="N16" t="str">
        <f t="shared" si="0"/>
        <v>B</v>
      </c>
    </row>
    <row r="17" spans="1:14" x14ac:dyDescent="0.3">
      <c r="A17">
        <v>13</v>
      </c>
      <c r="B17" t="s">
        <v>101</v>
      </c>
      <c r="C17" t="s">
        <v>102</v>
      </c>
      <c r="D17">
        <v>153206</v>
      </c>
      <c r="E17" t="s">
        <v>1</v>
      </c>
      <c r="F17" t="s">
        <v>3</v>
      </c>
      <c r="G17" s="2">
        <f>VLOOKUP($B17,'[1]REKAP NILAI (3)'!$C$5:$L$195,3,FALSE)</f>
        <v>80.083333333333343</v>
      </c>
      <c r="H17" s="2">
        <f>VLOOKUP($B17,'[1]REKAP NILAI (3)'!$C$5:$L$195,4,FALSE)</f>
        <v>75</v>
      </c>
      <c r="I17" s="2">
        <f>VLOOKUP($B17,'[1]REKAP NILAI (3)'!$C$5:$L$195,5,FALSE)</f>
        <v>0</v>
      </c>
      <c r="J17" s="2">
        <f>VLOOKUP($B17,'[1]REKAP NILAI (3)'!$C$5:$L$195,6,FALSE)</f>
        <v>85.714285714285708</v>
      </c>
      <c r="K17" s="2">
        <f>VLOOKUP($B17,'[1]REKAP NILAI (3)'!$C$5:$L$195,7,FALSE)</f>
        <v>60</v>
      </c>
      <c r="L17" s="2">
        <f>VLOOKUP($B17,'[1]REKAP NILAI (3)'!$C$5:$L$195,8,FALSE)</f>
        <v>68.75</v>
      </c>
      <c r="M17">
        <f>G17*Komponen!C10 + H17*Komponen!C11 + I17*Komponen!C12 + J17*Komponen!C13 + K17*Komponen!C14 + L17*Komponen!C15</f>
        <v>73.967261904761898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156247</v>
      </c>
      <c r="E18" t="s">
        <v>1</v>
      </c>
      <c r="F18" t="s">
        <v>3</v>
      </c>
      <c r="G18" s="2">
        <f>VLOOKUP($B18,'[1]REKAP NILAI (3)'!$C$5:$L$195,3,FALSE)</f>
        <v>80.416666666666671</v>
      </c>
      <c r="H18" s="2">
        <f>VLOOKUP($B18,'[1]REKAP NILAI (3)'!$C$5:$L$195,4,FALSE)</f>
        <v>87.5</v>
      </c>
      <c r="I18" s="2">
        <f>VLOOKUP($B18,'[1]REKAP NILAI (3)'!$C$5:$L$195,5,FALSE)</f>
        <v>0</v>
      </c>
      <c r="J18" s="2">
        <f>VLOOKUP($B18,'[1]REKAP NILAI (3)'!$C$5:$L$195,6,FALSE)</f>
        <v>60</v>
      </c>
      <c r="K18" s="2">
        <f>VLOOKUP($B18,'[1]REKAP NILAI (3)'!$C$5:$L$195,7,FALSE)</f>
        <v>100</v>
      </c>
      <c r="L18" s="2">
        <f>VLOOKUP($B18,'[1]REKAP NILAI (3)'!$C$5:$L$195,8,FALSE)</f>
        <v>76</v>
      </c>
      <c r="M18">
        <f>G18*Komponen!C10 + H18*Komponen!C11 + I18*Komponen!C12 + J18*Komponen!C13 + K18*Komponen!C14 + L18*Komponen!C15</f>
        <v>80.779166666666669</v>
      </c>
      <c r="N18" t="str">
        <f t="shared" si="0"/>
        <v>A</v>
      </c>
    </row>
    <row r="19" spans="1:14" x14ac:dyDescent="0.3">
      <c r="A19">
        <v>15</v>
      </c>
      <c r="B19" t="s">
        <v>105</v>
      </c>
      <c r="C19" t="s">
        <v>106</v>
      </c>
      <c r="D19">
        <v>154995</v>
      </c>
      <c r="E19" t="s">
        <v>1</v>
      </c>
      <c r="F19" t="s">
        <v>3</v>
      </c>
      <c r="G19" s="2">
        <f>VLOOKUP($B19,'[1]REKAP NILAI (3)'!$C$5:$L$195,3,FALSE)</f>
        <v>76.333333333333343</v>
      </c>
      <c r="H19" s="2">
        <f>VLOOKUP($B19,'[1]REKAP NILAI (3)'!$C$5:$L$195,4,FALSE)</f>
        <v>85</v>
      </c>
      <c r="I19" s="2">
        <f>VLOOKUP($B19,'[1]REKAP NILAI (3)'!$C$5:$L$195,5,FALSE)</f>
        <v>0</v>
      </c>
      <c r="J19" s="2">
        <f>VLOOKUP($B19,'[1]REKAP NILAI (3)'!$C$5:$L$195,6,FALSE)</f>
        <v>57.142857142857139</v>
      </c>
      <c r="K19" s="2">
        <f>VLOOKUP($B19,'[1]REKAP NILAI (3)'!$C$5:$L$195,7,FALSE)</f>
        <v>50</v>
      </c>
      <c r="L19" s="2">
        <f>VLOOKUP($B19,'[1]REKAP NILAI (3)'!$C$5:$L$195,8,FALSE)</f>
        <v>64.75</v>
      </c>
      <c r="M19">
        <f>G19*Komponen!C10 + H19*Komponen!C11 + I19*Komponen!C12 + J19*Komponen!C13 + K19*Komponen!C14 + L19*Komponen!C15</f>
        <v>70.472619047619048</v>
      </c>
      <c r="N19" t="str">
        <f t="shared" si="0"/>
        <v>B+</v>
      </c>
    </row>
    <row r="20" spans="1:14" x14ac:dyDescent="0.3">
      <c r="A20">
        <v>16</v>
      </c>
      <c r="B20" t="s">
        <v>107</v>
      </c>
      <c r="C20" t="s">
        <v>108</v>
      </c>
      <c r="D20">
        <v>156140</v>
      </c>
      <c r="E20" t="s">
        <v>1</v>
      </c>
      <c r="F20" t="s">
        <v>3</v>
      </c>
      <c r="G20" s="2">
        <f>VLOOKUP($B20,'[1]REKAP NILAI (3)'!$C$5:$L$195,3,FALSE)</f>
        <v>80.083333333333343</v>
      </c>
      <c r="H20" s="2">
        <f>VLOOKUP($B20,'[1]REKAP NILAI (3)'!$C$5:$L$195,4,FALSE)</f>
        <v>60</v>
      </c>
      <c r="I20" s="2">
        <f>VLOOKUP($B20,'[1]REKAP NILAI (3)'!$C$5:$L$195,5,FALSE)</f>
        <v>0</v>
      </c>
      <c r="J20" s="2">
        <f>VLOOKUP($B20,'[1]REKAP NILAI (3)'!$C$5:$L$195,6,FALSE)</f>
        <v>85.714285714285708</v>
      </c>
      <c r="K20" s="2">
        <f>VLOOKUP($B20,'[1]REKAP NILAI (3)'!$C$5:$L$195,7,FALSE)</f>
        <v>50</v>
      </c>
      <c r="L20" s="2">
        <f>VLOOKUP($B20,'[1]REKAP NILAI (3)'!$C$5:$L$195,8,FALSE)</f>
        <v>50</v>
      </c>
      <c r="M20">
        <f>G20*Komponen!C10 + H20*Komponen!C11 + I20*Komponen!C12 + J20*Komponen!C13 + K20*Komponen!C14 + L20*Komponen!C15</f>
        <v>63.592261904761905</v>
      </c>
      <c r="N20" t="str">
        <f t="shared" si="0"/>
        <v>B-</v>
      </c>
    </row>
    <row r="21" spans="1:14" x14ac:dyDescent="0.3">
      <c r="A21">
        <v>17</v>
      </c>
      <c r="B21" t="s">
        <v>109</v>
      </c>
      <c r="C21" t="s">
        <v>110</v>
      </c>
      <c r="D21">
        <v>156063</v>
      </c>
      <c r="E21" t="s">
        <v>1</v>
      </c>
      <c r="F21" t="s">
        <v>3</v>
      </c>
      <c r="G21" s="2">
        <f>VLOOKUP($B21,'[1]REKAP NILAI (3)'!$C$5:$L$195,3,FALSE)</f>
        <v>77.583333333333343</v>
      </c>
      <c r="H21" s="2">
        <f>VLOOKUP($B21,'[1]REKAP NILAI (3)'!$C$5:$L$195,4,FALSE)</f>
        <v>85</v>
      </c>
      <c r="I21" s="2">
        <f>VLOOKUP($B21,'[1]REKAP NILAI (3)'!$C$5:$L$195,5,FALSE)</f>
        <v>0</v>
      </c>
      <c r="J21" s="2">
        <f>VLOOKUP($B21,'[1]REKAP NILAI (3)'!$C$5:$L$195,6,FALSE)</f>
        <v>71.428571428571431</v>
      </c>
      <c r="K21" s="2">
        <f>VLOOKUP($B21,'[1]REKAP NILAI (3)'!$C$5:$L$195,7,FALSE)</f>
        <v>70</v>
      </c>
      <c r="L21" s="2">
        <f>VLOOKUP($B21,'[1]REKAP NILAI (3)'!$C$5:$L$195,8,FALSE)</f>
        <v>75.5</v>
      </c>
      <c r="M21">
        <f>G21*Komponen!C10 + H21*Komponen!C11 + I21*Komponen!C12 + J21*Komponen!C13 + K21*Komponen!C14 + L21*Komponen!C15</f>
        <v>77.438690476190487</v>
      </c>
      <c r="N21" t="str">
        <f t="shared" si="0"/>
        <v>A-</v>
      </c>
    </row>
    <row r="22" spans="1:14" x14ac:dyDescent="0.3">
      <c r="A22">
        <v>18</v>
      </c>
      <c r="B22" t="s">
        <v>111</v>
      </c>
      <c r="C22" t="s">
        <v>112</v>
      </c>
      <c r="D22">
        <v>155896</v>
      </c>
      <c r="E22" t="s">
        <v>1</v>
      </c>
      <c r="F22" t="s">
        <v>3</v>
      </c>
      <c r="G22" s="2">
        <f>VLOOKUP($B22,'[1]REKAP NILAI (3)'!$C$5:$L$195,3,FALSE)</f>
        <v>81.5</v>
      </c>
      <c r="H22" s="2">
        <f>VLOOKUP($B22,'[1]REKAP NILAI (3)'!$C$5:$L$195,4,FALSE)</f>
        <v>100</v>
      </c>
      <c r="I22" s="2">
        <f>VLOOKUP($B22,'[1]REKAP NILAI (3)'!$C$5:$L$195,5,FALSE)</f>
        <v>0</v>
      </c>
      <c r="J22" s="2">
        <f>VLOOKUP($B22,'[1]REKAP NILAI (3)'!$C$5:$L$195,6,FALSE)</f>
        <v>100</v>
      </c>
      <c r="K22" s="2">
        <f>VLOOKUP($B22,'[1]REKAP NILAI (3)'!$C$5:$L$195,7,FALSE)</f>
        <v>100</v>
      </c>
      <c r="L22" s="2">
        <f>VLOOKUP($B22,'[1]REKAP NILAI (3)'!$C$5:$L$195,8,FALSE)</f>
        <v>99.25</v>
      </c>
      <c r="M22">
        <f>G22*Komponen!C10 + H22*Komponen!C11 + I22*Komponen!C12 + J22*Komponen!C13 + K22*Komponen!C14 + L22*Komponen!C15</f>
        <v>95.15</v>
      </c>
      <c r="N22" t="str">
        <f t="shared" si="0"/>
        <v>A</v>
      </c>
    </row>
    <row r="23" spans="1:14" x14ac:dyDescent="0.3">
      <c r="A23">
        <v>19</v>
      </c>
      <c r="B23" t="s">
        <v>113</v>
      </c>
      <c r="C23" t="s">
        <v>114</v>
      </c>
      <c r="D23">
        <v>153001</v>
      </c>
      <c r="E23" t="s">
        <v>1</v>
      </c>
      <c r="F23" t="s">
        <v>3</v>
      </c>
      <c r="G23" s="2">
        <f>VLOOKUP($B23,'[1]REKAP NILAI (3)'!$C$5:$L$195,3,FALSE)</f>
        <v>81.5</v>
      </c>
      <c r="H23" s="2">
        <f>VLOOKUP($B23,'[1]REKAP NILAI (3)'!$C$5:$L$195,4,FALSE)</f>
        <v>90</v>
      </c>
      <c r="I23" s="2">
        <f>VLOOKUP($B23,'[1]REKAP NILAI (3)'!$C$5:$L$195,5,FALSE)</f>
        <v>0</v>
      </c>
      <c r="J23" s="2">
        <f>VLOOKUP($B23,'[1]REKAP NILAI (3)'!$C$5:$L$195,6,FALSE)</f>
        <v>100</v>
      </c>
      <c r="K23" s="2">
        <f>VLOOKUP($B23,'[1]REKAP NILAI (3)'!$C$5:$L$195,7,FALSE)</f>
        <v>100</v>
      </c>
      <c r="L23" s="2">
        <f>VLOOKUP($B23,'[1]REKAP NILAI (3)'!$C$5:$L$195,8,FALSE)</f>
        <v>89.25</v>
      </c>
      <c r="M23">
        <f>G23*Komponen!C10 + H23*Komponen!C11 + I23*Komponen!C12 + J23*Komponen!C13 + K23*Komponen!C14 + L23*Komponen!C15</f>
        <v>89.65</v>
      </c>
      <c r="N23" t="str">
        <f t="shared" si="0"/>
        <v>A</v>
      </c>
    </row>
    <row r="24" spans="1:14" x14ac:dyDescent="0.3">
      <c r="A24">
        <v>20</v>
      </c>
      <c r="B24" t="s">
        <v>115</v>
      </c>
      <c r="C24" t="s">
        <v>116</v>
      </c>
      <c r="D24">
        <v>155687</v>
      </c>
      <c r="E24" t="s">
        <v>1</v>
      </c>
      <c r="F24" t="s">
        <v>3</v>
      </c>
      <c r="G24" s="2">
        <f>VLOOKUP($B24,'[1]REKAP NILAI (3)'!$C$5:$L$195,3,FALSE)</f>
        <v>86.75</v>
      </c>
      <c r="H24" s="2">
        <f>VLOOKUP($B24,'[1]REKAP NILAI (3)'!$C$5:$L$195,4,FALSE)</f>
        <v>100</v>
      </c>
      <c r="I24" s="2">
        <f>VLOOKUP($B24,'[1]REKAP NILAI (3)'!$C$5:$L$195,5,FALSE)</f>
        <v>0</v>
      </c>
      <c r="J24" s="2">
        <f>VLOOKUP($B24,'[1]REKAP NILAI (3)'!$C$5:$L$195,6,FALSE)</f>
        <v>100</v>
      </c>
      <c r="K24" s="2">
        <f>VLOOKUP($B24,'[1]REKAP NILAI (3)'!$C$5:$L$195,7,FALSE)</f>
        <v>100</v>
      </c>
      <c r="L24" s="2">
        <f>VLOOKUP($B24,'[1]REKAP NILAI (3)'!$C$5:$L$195,8,FALSE)</f>
        <v>100</v>
      </c>
      <c r="M24">
        <f>G24*Komponen!C10 + H24*Komponen!C11 + I24*Komponen!C12 + J24*Komponen!C13 + K24*Komponen!C14 + L24*Komponen!C15</f>
        <v>96.6875</v>
      </c>
      <c r="N24" t="str">
        <f t="shared" si="0"/>
        <v>A</v>
      </c>
    </row>
    <row r="25" spans="1:14" x14ac:dyDescent="0.3">
      <c r="A25">
        <v>21</v>
      </c>
      <c r="B25" t="s">
        <v>117</v>
      </c>
      <c r="C25" t="s">
        <v>118</v>
      </c>
      <c r="D25">
        <v>155958</v>
      </c>
      <c r="E25" t="s">
        <v>1</v>
      </c>
      <c r="F25" t="s">
        <v>3</v>
      </c>
      <c r="G25" s="2">
        <f>VLOOKUP($B25,'[1]REKAP NILAI (3)'!$C$5:$L$195,3,FALSE)</f>
        <v>88.083333333333343</v>
      </c>
      <c r="H25" s="2">
        <f>VLOOKUP($B25,'[1]REKAP NILAI (3)'!$C$5:$L$195,4,FALSE)</f>
        <v>100</v>
      </c>
      <c r="I25" s="2">
        <f>VLOOKUP($B25,'[1]REKAP NILAI (3)'!$C$5:$L$195,5,FALSE)</f>
        <v>0</v>
      </c>
      <c r="J25" s="2">
        <f>VLOOKUP($B25,'[1]REKAP NILAI (3)'!$C$5:$L$195,6,FALSE)</f>
        <v>100</v>
      </c>
      <c r="K25" s="2">
        <f>VLOOKUP($B25,'[1]REKAP NILAI (3)'!$C$5:$L$195,7,FALSE)</f>
        <v>100</v>
      </c>
      <c r="L25" s="2">
        <f>VLOOKUP($B25,'[1]REKAP NILAI (3)'!$C$5:$L$195,8,FALSE)</f>
        <v>100</v>
      </c>
      <c r="M25">
        <f>G25*Komponen!C10 + H25*Komponen!C11 + I25*Komponen!C12 + J25*Komponen!C13 + K25*Komponen!C14 + L25*Komponen!C15</f>
        <v>97.020833333333343</v>
      </c>
      <c r="N25" t="str">
        <f t="shared" si="0"/>
        <v>A</v>
      </c>
    </row>
    <row r="26" spans="1:14" x14ac:dyDescent="0.3">
      <c r="A26">
        <v>22</v>
      </c>
      <c r="B26" t="s">
        <v>119</v>
      </c>
      <c r="C26" t="s">
        <v>120</v>
      </c>
      <c r="D26">
        <v>156160</v>
      </c>
      <c r="E26" t="s">
        <v>1</v>
      </c>
      <c r="F26" t="s">
        <v>3</v>
      </c>
      <c r="G26" s="2">
        <f>VLOOKUP($B26,'[1]REKAP NILAI (3)'!$C$5:$L$195,3,FALSE)</f>
        <v>86.666666666666671</v>
      </c>
      <c r="H26" s="2">
        <f>VLOOKUP($B26,'[1]REKAP NILAI (3)'!$C$5:$L$195,4,FALSE)</f>
        <v>100</v>
      </c>
      <c r="I26" s="2">
        <f>VLOOKUP($B26,'[1]REKAP NILAI (3)'!$C$5:$L$195,5,FALSE)</f>
        <v>0</v>
      </c>
      <c r="J26" s="2">
        <f>VLOOKUP($B26,'[1]REKAP NILAI (3)'!$C$5:$L$195,6,FALSE)</f>
        <v>100</v>
      </c>
      <c r="K26" s="2">
        <f>VLOOKUP($B26,'[1]REKAP NILAI (3)'!$C$5:$L$195,7,FALSE)</f>
        <v>100</v>
      </c>
      <c r="L26" s="2">
        <f>VLOOKUP($B26,'[1]REKAP NILAI (3)'!$C$5:$L$195,8,FALSE)</f>
        <v>100</v>
      </c>
      <c r="M26">
        <f>G26*Komponen!C10 + H26*Komponen!C11 + I26*Komponen!C12 + J26*Komponen!C13 + K26*Komponen!C14 + L26*Komponen!C15</f>
        <v>96.666666666666671</v>
      </c>
      <c r="N26" t="str">
        <f t="shared" si="0"/>
        <v>A</v>
      </c>
    </row>
    <row r="27" spans="1:14" x14ac:dyDescent="0.3">
      <c r="A27">
        <v>23</v>
      </c>
      <c r="B27" t="s">
        <v>121</v>
      </c>
      <c r="C27" t="s">
        <v>122</v>
      </c>
      <c r="D27">
        <v>155706</v>
      </c>
      <c r="E27" t="s">
        <v>1</v>
      </c>
      <c r="F27" t="s">
        <v>3</v>
      </c>
      <c r="G27" s="2">
        <f>VLOOKUP($B27,'[1]REKAP NILAI (3)'!$C$5:$L$195,3,FALSE)</f>
        <v>86.666666666666671</v>
      </c>
      <c r="H27" s="2">
        <f>VLOOKUP($B27,'[1]REKAP NILAI (3)'!$C$5:$L$195,4,FALSE)</f>
        <v>100</v>
      </c>
      <c r="I27" s="2">
        <f>VLOOKUP($B27,'[1]REKAP NILAI (3)'!$C$5:$L$195,5,FALSE)</f>
        <v>0</v>
      </c>
      <c r="J27" s="2">
        <f>VLOOKUP($B27,'[1]REKAP NILAI (3)'!$C$5:$L$195,6,FALSE)</f>
        <v>100</v>
      </c>
      <c r="K27" s="2">
        <f>VLOOKUP($B27,'[1]REKAP NILAI (3)'!$C$5:$L$195,7,FALSE)</f>
        <v>100</v>
      </c>
      <c r="L27" s="2">
        <f>VLOOKUP($B27,'[1]REKAP NILAI (3)'!$C$5:$L$195,8,FALSE)</f>
        <v>92.25</v>
      </c>
      <c r="M27">
        <f>G27*Komponen!C10 + H27*Komponen!C11 + I27*Komponen!C12 + J27*Komponen!C13 + K27*Komponen!C14 + L27*Komponen!C15</f>
        <v>94.341666666666669</v>
      </c>
      <c r="N27" t="str">
        <f t="shared" si="0"/>
        <v>A</v>
      </c>
    </row>
    <row r="28" spans="1:14" x14ac:dyDescent="0.3">
      <c r="A28">
        <v>24</v>
      </c>
      <c r="B28" t="s">
        <v>123</v>
      </c>
      <c r="C28" t="s">
        <v>124</v>
      </c>
      <c r="D28">
        <v>154328</v>
      </c>
      <c r="E28" t="s">
        <v>1</v>
      </c>
      <c r="F28" t="s">
        <v>3</v>
      </c>
      <c r="G28" s="2">
        <f>VLOOKUP($B28,'[1]REKAP NILAI (3)'!$C$5:$L$195,3,FALSE)</f>
        <v>81.416666666666657</v>
      </c>
      <c r="H28" s="2">
        <f>VLOOKUP($B28,'[1]REKAP NILAI (3)'!$C$5:$L$195,4,FALSE)</f>
        <v>70</v>
      </c>
      <c r="I28" s="2">
        <f>VLOOKUP($B28,'[1]REKAP NILAI (3)'!$C$5:$L$195,5,FALSE)</f>
        <v>0</v>
      </c>
      <c r="J28" s="2">
        <f>VLOOKUP($B28,'[1]REKAP NILAI (3)'!$C$5:$L$195,6,FALSE)</f>
        <v>85.714285714285708</v>
      </c>
      <c r="K28" s="2">
        <f>VLOOKUP($B28,'[1]REKAP NILAI (3)'!$C$5:$L$195,7,FALSE)</f>
        <v>55</v>
      </c>
      <c r="L28" s="2">
        <f>VLOOKUP($B28,'[1]REKAP NILAI (3)'!$C$5:$L$195,8,FALSE)</f>
        <v>66.25</v>
      </c>
      <c r="M28">
        <f>G28*Komponen!C10 + H28*Komponen!C11 + I28*Komponen!C12 + J28*Komponen!C13 + K28*Komponen!C14 + L28*Komponen!C15</f>
        <v>71.800595238095241</v>
      </c>
      <c r="N28" t="str">
        <f t="shared" si="0"/>
        <v>B+</v>
      </c>
    </row>
    <row r="29" spans="1:14" x14ac:dyDescent="0.3">
      <c r="A29">
        <v>25</v>
      </c>
      <c r="B29" t="s">
        <v>125</v>
      </c>
      <c r="C29" t="s">
        <v>126</v>
      </c>
      <c r="D29">
        <v>155613</v>
      </c>
      <c r="E29" t="s">
        <v>1</v>
      </c>
      <c r="F29" t="s">
        <v>3</v>
      </c>
      <c r="G29" s="2">
        <f>VLOOKUP($B29,'[1]REKAP NILAI (3)'!$C$5:$L$195,3,FALSE)</f>
        <v>72.166666666666657</v>
      </c>
      <c r="H29" s="2">
        <f>VLOOKUP($B29,'[1]REKAP NILAI (3)'!$C$5:$L$195,4,FALSE)</f>
        <v>82.5</v>
      </c>
      <c r="I29" s="2">
        <f>VLOOKUP($B29,'[1]REKAP NILAI (3)'!$C$5:$L$195,5,FALSE)</f>
        <v>0</v>
      </c>
      <c r="J29" s="2">
        <f>VLOOKUP($B29,'[1]REKAP NILAI (3)'!$C$5:$L$195,6,FALSE)</f>
        <v>85.714285714285708</v>
      </c>
      <c r="K29" s="2">
        <f>VLOOKUP($B29,'[1]REKAP NILAI (3)'!$C$5:$L$195,7,FALSE)</f>
        <v>50</v>
      </c>
      <c r="L29" s="2">
        <f>VLOOKUP($B29,'[1]REKAP NILAI (3)'!$C$5:$L$195,8,FALSE)</f>
        <v>25</v>
      </c>
      <c r="M29">
        <f>G29*Komponen!C10 + H29*Komponen!C11 + I29*Komponen!C12 + J29*Komponen!C13 + K29*Komponen!C14 + L29*Komponen!C15</f>
        <v>59.738095238095234</v>
      </c>
      <c r="N29" t="str">
        <f t="shared" si="0"/>
        <v>C+</v>
      </c>
    </row>
    <row r="30" spans="1:14" x14ac:dyDescent="0.3">
      <c r="A30">
        <v>26</v>
      </c>
      <c r="B30" t="s">
        <v>127</v>
      </c>
      <c r="C30" t="s">
        <v>128</v>
      </c>
      <c r="D30">
        <v>155470</v>
      </c>
      <c r="E30" t="s">
        <v>1</v>
      </c>
      <c r="F30" t="s">
        <v>3</v>
      </c>
      <c r="G30" s="2">
        <f>VLOOKUP($B30,'[1]REKAP NILAI (3)'!$C$5:$L$195,3,FALSE)</f>
        <v>84.25</v>
      </c>
      <c r="H30" s="2">
        <f>VLOOKUP($B30,'[1]REKAP NILAI (3)'!$C$5:$L$195,4,FALSE)</f>
        <v>100</v>
      </c>
      <c r="I30" s="2">
        <f>VLOOKUP($B30,'[1]REKAP NILAI (3)'!$C$5:$L$195,5,FALSE)</f>
        <v>0</v>
      </c>
      <c r="J30" s="2">
        <f>VLOOKUP($B30,'[1]REKAP NILAI (3)'!$C$5:$L$195,6,FALSE)</f>
        <v>100</v>
      </c>
      <c r="K30" s="2">
        <f>VLOOKUP($B30,'[1]REKAP NILAI (3)'!$C$5:$L$195,7,FALSE)</f>
        <v>100</v>
      </c>
      <c r="L30" s="2">
        <f>VLOOKUP($B30,'[1]REKAP NILAI (3)'!$C$5:$L$195,8,FALSE)</f>
        <v>95.5</v>
      </c>
      <c r="M30">
        <f>G30*Komponen!C10 + H30*Komponen!C11 + I30*Komponen!C12 + J30*Komponen!C13 + K30*Komponen!C14 + L30*Komponen!C15</f>
        <v>94.712500000000006</v>
      </c>
      <c r="N30" t="str">
        <f t="shared" si="0"/>
        <v>A</v>
      </c>
    </row>
    <row r="31" spans="1:14" x14ac:dyDescent="0.3">
      <c r="A31">
        <v>27</v>
      </c>
      <c r="B31" t="s">
        <v>129</v>
      </c>
      <c r="C31" t="s">
        <v>130</v>
      </c>
      <c r="D31">
        <v>153327</v>
      </c>
      <c r="E31" t="s">
        <v>1</v>
      </c>
      <c r="F31" t="s">
        <v>3</v>
      </c>
      <c r="G31" s="2">
        <f>VLOOKUP($B31,'[1]REKAP NILAI (3)'!$C$5:$L$195,3,FALSE)</f>
        <v>84.166666666666671</v>
      </c>
      <c r="H31" s="2">
        <f>VLOOKUP($B31,'[1]REKAP NILAI (3)'!$C$5:$L$195,4,FALSE)</f>
        <v>86</v>
      </c>
      <c r="I31" s="2">
        <f>VLOOKUP($B31,'[1]REKAP NILAI (3)'!$C$5:$L$195,5,FALSE)</f>
        <v>0</v>
      </c>
      <c r="J31" s="2">
        <f>VLOOKUP($B31,'[1]REKAP NILAI (3)'!$C$5:$L$195,6,FALSE)</f>
        <v>85.714285714285708</v>
      </c>
      <c r="K31" s="2">
        <f>VLOOKUP($B31,'[1]REKAP NILAI (3)'!$C$5:$L$195,7,FALSE)</f>
        <v>100</v>
      </c>
      <c r="L31" s="2">
        <f>VLOOKUP($B31,'[1]REKAP NILAI (3)'!$C$5:$L$195,8,FALSE)</f>
        <v>75.5</v>
      </c>
      <c r="M31">
        <f>G31*Komponen!C10 + H31*Komponen!C11 + I31*Komponen!C12 + J31*Komponen!C13 + K31*Komponen!C14 + L31*Komponen!C15</f>
        <v>83.763095238095246</v>
      </c>
      <c r="N31" t="str">
        <f t="shared" si="0"/>
        <v>A</v>
      </c>
    </row>
    <row r="32" spans="1:14" x14ac:dyDescent="0.3">
      <c r="A32">
        <v>28</v>
      </c>
      <c r="B32" t="s">
        <v>131</v>
      </c>
      <c r="C32" t="s">
        <v>132</v>
      </c>
      <c r="D32">
        <v>155466</v>
      </c>
      <c r="E32" t="s">
        <v>1</v>
      </c>
      <c r="F32" t="s">
        <v>3</v>
      </c>
      <c r="G32" s="2">
        <f>VLOOKUP($B32,'[1]REKAP NILAI (3)'!$C$5:$L$195,3,FALSE)</f>
        <v>84.083333333333343</v>
      </c>
      <c r="H32" s="2">
        <f>VLOOKUP($B32,'[1]REKAP NILAI (3)'!$C$5:$L$195,4,FALSE)</f>
        <v>72</v>
      </c>
      <c r="I32" s="2">
        <f>VLOOKUP($B32,'[1]REKAP NILAI (3)'!$C$5:$L$195,5,FALSE)</f>
        <v>0</v>
      </c>
      <c r="J32" s="2">
        <f>VLOOKUP($B32,'[1]REKAP NILAI (3)'!$C$5:$L$195,6,FALSE)</f>
        <v>85.714285714285708</v>
      </c>
      <c r="K32" s="2">
        <f>VLOOKUP($B32,'[1]REKAP NILAI (3)'!$C$5:$L$195,7,FALSE)</f>
        <v>64</v>
      </c>
      <c r="L32" s="2">
        <f>VLOOKUP($B32,'[1]REKAP NILAI (3)'!$C$5:$L$195,8,FALSE)</f>
        <v>54</v>
      </c>
      <c r="M32">
        <f>G32*Komponen!C10 + H32*Komponen!C11 + I32*Komponen!C12 + J32*Komponen!C13 + K32*Komponen!C14 + L32*Komponen!C15</f>
        <v>70.192261904761907</v>
      </c>
      <c r="N32" t="str">
        <f t="shared" si="0"/>
        <v>B+</v>
      </c>
    </row>
    <row r="33" spans="1:14" x14ac:dyDescent="0.3">
      <c r="A33">
        <v>29</v>
      </c>
      <c r="B33" t="s">
        <v>133</v>
      </c>
      <c r="C33" t="s">
        <v>134</v>
      </c>
      <c r="D33">
        <v>155782</v>
      </c>
      <c r="E33" t="s">
        <v>1</v>
      </c>
      <c r="F33" t="s">
        <v>3</v>
      </c>
      <c r="G33" s="2">
        <f>VLOOKUP($B33,'[1]REKAP NILAI (3)'!$C$5:$L$195,3,FALSE)</f>
        <v>73.333333333333343</v>
      </c>
      <c r="H33" s="2">
        <f>VLOOKUP($B33,'[1]REKAP NILAI (3)'!$C$5:$L$195,4,FALSE)</f>
        <v>100</v>
      </c>
      <c r="I33" s="2">
        <f>VLOOKUP($B33,'[1]REKAP NILAI (3)'!$C$5:$L$195,5,FALSE)</f>
        <v>0</v>
      </c>
      <c r="J33" s="2">
        <f>VLOOKUP($B33,'[1]REKAP NILAI (3)'!$C$5:$L$195,6,FALSE)</f>
        <v>100</v>
      </c>
      <c r="K33" s="2">
        <f>VLOOKUP($B33,'[1]REKAP NILAI (3)'!$C$5:$L$195,7,FALSE)</f>
        <v>100</v>
      </c>
      <c r="L33" s="2">
        <f>VLOOKUP($B33,'[1]REKAP NILAI (3)'!$C$5:$L$195,8,FALSE)</f>
        <v>81.5</v>
      </c>
      <c r="M33">
        <f>G33*Komponen!C10 + H33*Komponen!C11 + I33*Komponen!C12 + J33*Komponen!C13 + K33*Komponen!C14 + L33*Komponen!C15</f>
        <v>87.783333333333331</v>
      </c>
      <c r="N33" t="str">
        <f t="shared" si="0"/>
        <v>A</v>
      </c>
    </row>
    <row r="34" spans="1:14" x14ac:dyDescent="0.3">
      <c r="A34">
        <v>30</v>
      </c>
      <c r="B34" t="s">
        <v>135</v>
      </c>
      <c r="C34" t="s">
        <v>136</v>
      </c>
      <c r="D34">
        <v>156038</v>
      </c>
      <c r="E34" t="s">
        <v>1</v>
      </c>
      <c r="F34" t="s">
        <v>3</v>
      </c>
      <c r="G34" s="2">
        <f>VLOOKUP($B34,'[1]REKAP NILAI (3)'!$C$5:$L$195,3,FALSE)</f>
        <v>79</v>
      </c>
      <c r="H34" s="2">
        <f>VLOOKUP($B34,'[1]REKAP NILAI (3)'!$C$5:$L$195,4,FALSE)</f>
        <v>100</v>
      </c>
      <c r="I34" s="2">
        <f>VLOOKUP($B34,'[1]REKAP NILAI (3)'!$C$5:$L$195,5,FALSE)</f>
        <v>0</v>
      </c>
      <c r="J34" s="2">
        <f>VLOOKUP($B34,'[1]REKAP NILAI (3)'!$C$5:$L$195,6,FALSE)</f>
        <v>100</v>
      </c>
      <c r="K34" s="2">
        <f>VLOOKUP($B34,'[1]REKAP NILAI (3)'!$C$5:$L$195,7,FALSE)</f>
        <v>85</v>
      </c>
      <c r="L34" s="2">
        <f>VLOOKUP($B34,'[1]REKAP NILAI (3)'!$C$5:$L$195,8,FALSE)</f>
        <v>76</v>
      </c>
      <c r="M34">
        <f>G34*Komponen!C10 + H34*Komponen!C11 + I34*Komponen!C12 + J34*Komponen!C13 + K34*Komponen!C14 + L34*Komponen!C15</f>
        <v>86.05</v>
      </c>
      <c r="N34" t="str">
        <f t="shared" si="0"/>
        <v>A</v>
      </c>
    </row>
    <row r="35" spans="1:14" x14ac:dyDescent="0.3">
      <c r="A35">
        <v>31</v>
      </c>
      <c r="B35" t="s">
        <v>137</v>
      </c>
      <c r="C35" t="s">
        <v>138</v>
      </c>
      <c r="D35">
        <v>156574</v>
      </c>
      <c r="E35" t="s">
        <v>1</v>
      </c>
      <c r="F35" t="s">
        <v>3</v>
      </c>
      <c r="G35" s="2">
        <f>VLOOKUP($B35,'[1]REKAP NILAI (3)'!$C$5:$L$195,3,FALSE)</f>
        <v>65.75</v>
      </c>
      <c r="H35" s="2">
        <f>VLOOKUP($B35,'[1]REKAP NILAI (3)'!$C$5:$L$195,4,FALSE)</f>
        <v>55</v>
      </c>
      <c r="I35" s="2">
        <f>VLOOKUP($B35,'[1]REKAP NILAI (3)'!$C$5:$L$195,5,FALSE)</f>
        <v>0</v>
      </c>
      <c r="J35" s="2">
        <f>VLOOKUP($B35,'[1]REKAP NILAI (3)'!$C$5:$L$195,6,FALSE)</f>
        <v>57.142857142857139</v>
      </c>
      <c r="K35" s="2">
        <f>VLOOKUP($B35,'[1]REKAP NILAI (3)'!$C$5:$L$195,7,FALSE)</f>
        <v>40</v>
      </c>
      <c r="L35" s="2">
        <f>VLOOKUP($B35,'[1]REKAP NILAI (3)'!$C$5:$L$195,8,FALSE)</f>
        <v>43.5</v>
      </c>
      <c r="M35">
        <f>G35*Komponen!C10 + H35*Komponen!C11 + I35*Komponen!C12 + J35*Komponen!C13 + K35*Komponen!C14 + L35*Komponen!C15</f>
        <v>52.951785714285712</v>
      </c>
      <c r="N35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yan maya</cp:lastModifiedBy>
  <dcterms:created xsi:type="dcterms:W3CDTF">2025-02-03T03:38:42Z</dcterms:created>
  <dcterms:modified xsi:type="dcterms:W3CDTF">2025-02-03T19:03:30Z</dcterms:modified>
  <cp:category>nilai</cp:category>
</cp:coreProperties>
</file>