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mc:AlternateContent xmlns:mc="http://schemas.openxmlformats.org/markup-compatibility/2006">
    <mc:Choice Requires="x15">
      <x15ac:absPath xmlns:x15ac="http://schemas.microsoft.com/office/spreadsheetml/2010/11/ac" url="C:\Users\asus6\Downloads\"/>
    </mc:Choice>
  </mc:AlternateContent>
  <xr:revisionPtr revIDLastSave="0" documentId="13_ncr:1_{DE8EAD06-F94F-454A-8AAD-D4B4EA7CC33F}" xr6:coauthVersionLast="47" xr6:coauthVersionMax="47" xr10:uidLastSave="{00000000-0000-0000-0000-000000000000}"/>
  <bookViews>
    <workbookView xWindow="-110" yWindow="-110" windowWidth="19420" windowHeight="10300" activeTab="3" xr2:uid="{00000000-000D-0000-FFFF-FFFF00000000}"/>
  </bookViews>
  <sheets>
    <sheet name="RPS" sheetId="1" r:id="rId1"/>
    <sheet name="Skala-Nilai" sheetId="2" r:id="rId2"/>
    <sheet name="Komponen" sheetId="3" r:id="rId3"/>
    <sheet name="Daftar-Nilai" sheetId="4" r:id="rId4"/>
    <sheet name="Worksheet"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1" i="4" l="1"/>
  <c r="N31" i="4" s="1"/>
  <c r="M30" i="4"/>
  <c r="N30" i="4" s="1"/>
  <c r="M29" i="4"/>
  <c r="N29" i="4" s="1"/>
  <c r="M28" i="4"/>
  <c r="N28" i="4" s="1"/>
  <c r="M27" i="4"/>
  <c r="N27" i="4" s="1"/>
  <c r="M26" i="4"/>
  <c r="N26" i="4" s="1"/>
  <c r="M25" i="4"/>
  <c r="N25" i="4" s="1"/>
  <c r="M24" i="4"/>
  <c r="N24" i="4" s="1"/>
  <c r="M23" i="4"/>
  <c r="N23" i="4" s="1"/>
  <c r="M22" i="4"/>
  <c r="N22" i="4" s="1"/>
  <c r="M21" i="4"/>
  <c r="N21" i="4" s="1"/>
  <c r="M20" i="4"/>
  <c r="N20" i="4" s="1"/>
  <c r="M19" i="4"/>
  <c r="N19" i="4" s="1"/>
  <c r="M18" i="4"/>
  <c r="N18" i="4" s="1"/>
  <c r="M17" i="4"/>
  <c r="N17" i="4" s="1"/>
  <c r="M16" i="4"/>
  <c r="N16" i="4" s="1"/>
  <c r="M15" i="4"/>
  <c r="N15" i="4" s="1"/>
  <c r="M14" i="4"/>
  <c r="N14" i="4" s="1"/>
  <c r="M13" i="4"/>
  <c r="N13" i="4" s="1"/>
  <c r="M12" i="4"/>
  <c r="N12" i="4" s="1"/>
  <c r="M11" i="4"/>
  <c r="N11" i="4" s="1"/>
  <c r="M10" i="4"/>
  <c r="N10" i="4" s="1"/>
  <c r="M9" i="4"/>
  <c r="N9" i="4" s="1"/>
  <c r="M8" i="4"/>
  <c r="N8" i="4" s="1"/>
  <c r="M7" i="4"/>
  <c r="N7" i="4" s="1"/>
  <c r="M6" i="4"/>
  <c r="N6" i="4" s="1"/>
  <c r="M5" i="4"/>
  <c r="N5" i="4" s="1"/>
  <c r="C16" i="3"/>
</calcChain>
</file>

<file path=xl/sharedStrings.xml><?xml version="1.0" encoding="utf-8"?>
<sst xmlns="http://schemas.openxmlformats.org/spreadsheetml/2006/main" count="241" uniqueCount="162">
  <si>
    <t>KODE MK</t>
  </si>
  <si>
    <t>G1D2A42A</t>
  </si>
  <si>
    <t>NAMA MK</t>
  </si>
  <si>
    <t>METODOLOGI PENELITIAN</t>
  </si>
  <si>
    <t>NAMA KELAS</t>
  </si>
  <si>
    <t>A</t>
  </si>
  <si>
    <t>Program Studi</t>
  </si>
  <si>
    <t>S1 EKONOMI SYARIAH</t>
  </si>
  <si>
    <t>Fakultas</t>
  </si>
  <si>
    <t>AGAMA ISLAM</t>
  </si>
  <si>
    <t>Semester</t>
  </si>
  <si>
    <t>Nama Dosen</t>
  </si>
  <si>
    <t>AHADIAH AGUSTINA, SE.Sy.,ME</t>
  </si>
  <si>
    <t>Pertemuan</t>
  </si>
  <si>
    <t>Materi Indonesia</t>
  </si>
  <si>
    <t>Materi Inggris</t>
  </si>
  <si>
    <t>id_kelas_dosen</t>
  </si>
  <si>
    <t>SKALA NILAI</t>
  </si>
  <si>
    <t>NO</t>
  </si>
  <si>
    <t>DERAJAT PENGUASAAN</t>
  </si>
  <si>
    <t>NILAI HURUF</t>
  </si>
  <si>
    <t>MULAI</t>
  </si>
  <si>
    <t>SAMPAI</t>
  </si>
  <si>
    <t>0,00</t>
  </si>
  <si>
    <t>0,99</t>
  </si>
  <si>
    <t xml:space="preserve">T </t>
  </si>
  <si>
    <t>1,00</t>
  </si>
  <si>
    <t>45,99</t>
  </si>
  <si>
    <t xml:space="preserve">E </t>
  </si>
  <si>
    <t>46,00</t>
  </si>
  <si>
    <t>50,99</t>
  </si>
  <si>
    <t xml:space="preserve">D </t>
  </si>
  <si>
    <t>51,00</t>
  </si>
  <si>
    <t>55,99</t>
  </si>
  <si>
    <t xml:space="preserve">C- </t>
  </si>
  <si>
    <t>56,00</t>
  </si>
  <si>
    <t>60,99</t>
  </si>
  <si>
    <t xml:space="preserve">C </t>
  </si>
  <si>
    <t>61,00</t>
  </si>
  <si>
    <t>65,99</t>
  </si>
  <si>
    <t xml:space="preserve">C+ </t>
  </si>
  <si>
    <t>66,00</t>
  </si>
  <si>
    <t>70,99</t>
  </si>
  <si>
    <t xml:space="preserve">B- </t>
  </si>
  <si>
    <t>71,00</t>
  </si>
  <si>
    <t>75,99</t>
  </si>
  <si>
    <t xml:space="preserve">B </t>
  </si>
  <si>
    <t>76,00</t>
  </si>
  <si>
    <t>80,99</t>
  </si>
  <si>
    <t xml:space="preserve">B+ </t>
  </si>
  <si>
    <t>81,00</t>
  </si>
  <si>
    <t>85,99</t>
  </si>
  <si>
    <t xml:space="preserve">A- </t>
  </si>
  <si>
    <t>86,00</t>
  </si>
  <si>
    <t>90,99</t>
  </si>
  <si>
    <t xml:space="preserve">A </t>
  </si>
  <si>
    <t>91,00</t>
  </si>
  <si>
    <t>100,00</t>
  </si>
  <si>
    <t xml:space="preserve">A+ </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</si>
  <si>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</si>
  <si>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</si>
  <si>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</si>
  <si>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</si>
  <si>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</si>
  <si>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</si>
  <si>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</si>
  <si>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</si>
  <si>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</si>
  <si>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</si>
  <si>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</si>
  <si>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</si>
  <si>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METODOLOGI PENELITIAN (G1D2A42A)</t>
  </si>
  <si>
    <t>NIM</t>
  </si>
  <si>
    <t>Nama Mahasiswa</t>
  </si>
  <si>
    <t>idkrs</t>
  </si>
  <si>
    <t>Kode Matkul</t>
  </si>
  <si>
    <t>Nama Matkul</t>
  </si>
  <si>
    <t>UTS</t>
  </si>
  <si>
    <t>UAS</t>
  </si>
  <si>
    <t>Nilai Akhir</t>
  </si>
  <si>
    <t>Nilai Huruf</t>
  </si>
  <si>
    <t>2021G1D001</t>
  </si>
  <si>
    <t>AINUN DINIA ALAWIAH</t>
  </si>
  <si>
    <t>2021G1D017</t>
  </si>
  <si>
    <t>MUHAMMAD ABDURRAHMAN MUWAHID</t>
  </si>
  <si>
    <t>2021G1D024</t>
  </si>
  <si>
    <t>SOFIRAHAYU</t>
  </si>
  <si>
    <t>2021G1D028</t>
  </si>
  <si>
    <t>AQILA AULIYA ILHAM</t>
  </si>
  <si>
    <t>2021G1D035</t>
  </si>
  <si>
    <t>IWAN SYAPUTRA</t>
  </si>
  <si>
    <t>2022G1D002</t>
  </si>
  <si>
    <t>AMALIA FITRATUNISAH</t>
  </si>
  <si>
    <t>2022G1D003</t>
  </si>
  <si>
    <t>ANGGA PRATAMA</t>
  </si>
  <si>
    <t>2022G1D004</t>
  </si>
  <si>
    <t>ANISA VARAS SALSADILA</t>
  </si>
  <si>
    <t>2022G1D005</t>
  </si>
  <si>
    <t>BIMA HASAN IBRAHIM</t>
  </si>
  <si>
    <t>2022G1D006</t>
  </si>
  <si>
    <t>DIAH AYU ARSITA</t>
  </si>
  <si>
    <t>2022G1D009</t>
  </si>
  <si>
    <t>ELISAH</t>
  </si>
  <si>
    <t>2022G1D010</t>
  </si>
  <si>
    <t>FIRE IRDAN</t>
  </si>
  <si>
    <t>2022G1D011</t>
  </si>
  <si>
    <t>HAIRUNNISA INTAN JULIANTARI</t>
  </si>
  <si>
    <t>2022G1D012</t>
  </si>
  <si>
    <t>HILMA NURHIDAYATI</t>
  </si>
  <si>
    <t>2022G1D013</t>
  </si>
  <si>
    <t>IKHLASUL ZEIN JUFARI</t>
  </si>
  <si>
    <t>2022G1D014</t>
  </si>
  <si>
    <t>IMAM MABRUR</t>
  </si>
  <si>
    <t>2022G1D015</t>
  </si>
  <si>
    <t>IRNA WATI</t>
  </si>
  <si>
    <t>2022G1D016</t>
  </si>
  <si>
    <t>JULISA JULIANTI</t>
  </si>
  <si>
    <t>2022G1D017</t>
  </si>
  <si>
    <t>JUMIATI</t>
  </si>
  <si>
    <t>2022G1D018</t>
  </si>
  <si>
    <t>MARDIYANTI RUSLAN</t>
  </si>
  <si>
    <t>2022G1D019</t>
  </si>
  <si>
    <t>MERRY ANDANI</t>
  </si>
  <si>
    <t>2022G1D020</t>
  </si>
  <si>
    <t>MEUTIARA CLAUDIA AZ-ZAHRA</t>
  </si>
  <si>
    <t>2022G1D022</t>
  </si>
  <si>
    <t>MUHAMMAD HAIKAL EFENDI</t>
  </si>
  <si>
    <t>2022G1D023</t>
  </si>
  <si>
    <t>NABILA TUZZAHROH</t>
  </si>
  <si>
    <t>2022G1D024</t>
  </si>
  <si>
    <t>NUR JAITI</t>
  </si>
  <si>
    <t>2022G1D025</t>
  </si>
  <si>
    <t>NUR SAFRIA HALILLAH</t>
  </si>
  <si>
    <t>2022G1D026</t>
  </si>
  <si>
    <t>NURLAILI</t>
  </si>
  <si>
    <t xml:space="preserve">Study contract, RPS Research Methodology course </t>
  </si>
  <si>
    <r>
      <rPr>
        <sz val="11"/>
        <color rgb="FF000000"/>
        <rFont val="Georgia"/>
        <family val="1"/>
      </rPr>
      <t>pendekatan penelitian kuantitatif dan kualitatif serta tahapan penelitian</t>
    </r>
    <r>
      <rPr>
        <sz val="11"/>
        <color rgb="FF000000"/>
        <rFont val="Calibri"/>
        <family val="2"/>
      </rPr>
      <t xml:space="preserve"> </t>
    </r>
  </si>
  <si>
    <t>kajian literatur dalam menyusun referensi kunci, State of the Art, dan keterbaruan penelitian (novelty) Instrumen Pengumpulan Data</t>
  </si>
  <si>
    <t xml:space="preserve">	etika penelitian</t>
  </si>
  <si>
    <t xml:space="preserve">	Interpretasi Data Kualitatif</t>
  </si>
  <si>
    <t xml:space="preserve">	jenis penelitian Mixed - Methods </t>
  </si>
  <si>
    <t xml:space="preserve">	jenis penelitian Research and Development, Pengembangan instrument Design Based Research, Evaluasi Program/kebijakan dan Penelitian Tindakan </t>
  </si>
  <si>
    <t xml:space="preserve">	konsep populasi dan sampling (kuantitatif), serta pemilihan partisipan/informan kunci (kualitatif)</t>
  </si>
  <si>
    <t>Study contract, RPS Research Methodology course</t>
  </si>
  <si>
    <t>menyusun perumusan masalah ilmiah, variabel dan fokus penelitian Desain Penelitian Kualitatif IIformulating scientific problems, variables and research focus Qualitative Research Design II</t>
  </si>
  <si>
    <t>research ethics</t>
  </si>
  <si>
    <t xml:space="preserve">	jenis penelitian eksperimen dan noneksperimen (Design Kausal Komparatif dan Design Korelasional types of experimental and non-experimental research (Comparative Causal Design and Correlational Design</t>
  </si>
  <si>
    <t>Interpretation of Qualitative Data</t>
  </si>
  <si>
    <t>Midell exam</t>
  </si>
  <si>
    <t xml:space="preserve">	jenis penelitian Studi Kasus, Grounded theory, Fenomenologi, Etnografi types of research Case Study, Grounded theory, Phenomenology, Ethnography</t>
  </si>
  <si>
    <t>type of research Mixed - Methods</t>
  </si>
  <si>
    <t>types of research: Research and Development, Design Based Research instrument development, Program/policy Evaluation and Action Research</t>
  </si>
  <si>
    <t xml:space="preserve">	prinsip pengembangan kalibrasi instrumen penelitianprinciples for developing research instrument calibration</t>
  </si>
  <si>
    <t xml:space="preserve">	teknik pengumpulan data kuantitatif (kusioner, angket, tes) dan data kualitatif (wawancara, observasi, reflektif jurnal, dokumen analisis, narrative inquiry, dll) )quantitative data collection techniques (questionnaires, questionnaires, tests) and qualitative data (interviews, observations, reflective journals, document analysis, narrative inquiry, etc.)</t>
  </si>
  <si>
    <t xml:space="preserve">	teknik analisis data kuantitatif (Path analysis/Multiple Regression/ Analysis Factorial ) Data kualitatif (Analisis konten/taksonomi/domai n)), serta software analisis dataquantitative data analysis techniques (Path analysis/Multiple Regression/Factorial Analysis) Qualitative data (Content/taxonomy/domain analysis)), as well as data analysis software</t>
  </si>
  <si>
    <t>Final Semester Examination (UAS)</t>
  </si>
  <si>
    <t>Analisis Kasus</t>
  </si>
  <si>
    <t>Riset</t>
  </si>
  <si>
    <t>Artikel</t>
  </si>
  <si>
    <t>diskusi</t>
  </si>
  <si>
    <t>discussion</t>
  </si>
  <si>
    <t>Article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</si>
</sst>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rgb="FF000000"/>
      <name val="Calibri"/>
    </font>
    <font>
      <b/>
      <sz val="11"/>
      <color rgb="FF000000"/>
      <name val="Calibri"/>
    </font>
    <font>
      <sz val="11"/>
      <color rgb="FF000000"/>
      <name val="Georgia"/>
      <family val="1"/>
    </font>
    <font>
      <sz val="11"/>
      <color rgb="FF000000"/>
      <name val="Calibri"/>
      <family val="2"/>
    </font>
    <font>
      <sz val="11"/>
      <color rgb="FF000000"/>
      <name val="Calibri"/>
      <family val="1"/>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5">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1" fillId="2" borderId="0" xfId="0" applyFont="1" applyFill="1" applyAlignment="1">
      <alignment horizontal="center"/>
    </xf>
    <xf numFmtId="0" fontId="0" fillId="0" borderId="0" xfId="0"/>
    <xf numFmtId="0" fontId="3" fillId="0" borderId="0" xfId="0" applyFont="1" applyProtection="1">
      <protection locked="0"/>
    </xf>
    <xf numFmtId="0" fontId="4" fillId="0" borderId="0" xfId="0" applyFont="1" applyAlignment="1" applyProtection="1">
      <alignment horizontal="justify" vertical="center"/>
      <protection locked="0"/>
    </xf>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opLeftCell="A21" workbookViewId="0">
      <selection activeCell="C25" sqref="C25"/>
    </sheetView>
  </sheetViews>
  <sheetFormatPr defaultRowHeight="14.5" x14ac:dyDescent="0.35"/>
  <cols>
    <col min="1" max="1" width="15" customWidth="1"/>
    <col min="2" max="3" width="50" customWidth="1"/>
    <col min="4" max="4" width="15" hidden="1" customWidth="1"/>
  </cols>
  <sheetData>
    <row r="1" spans="1:4" x14ac:dyDescent="0.35">
      <c r="A1" s="1" t="s">
        <v>0</v>
      </c>
      <c r="B1" t="s">
        <v>1</v>
      </c>
    </row>
    <row r="2" spans="1:4" x14ac:dyDescent="0.35">
      <c r="A2" s="1" t="s">
        <v>2</v>
      </c>
      <c r="B2" t="s">
        <v>3</v>
      </c>
    </row>
    <row r="3" spans="1:4" x14ac:dyDescent="0.35">
      <c r="A3" s="1" t="s">
        <v>4</v>
      </c>
      <c r="B3" t="s">
        <v>5</v>
      </c>
    </row>
    <row r="4" spans="1:4" x14ac:dyDescent="0.35">
      <c r="A4" s="1" t="s">
        <v>6</v>
      </c>
      <c r="B4" t="s">
        <v>7</v>
      </c>
    </row>
    <row r="5" spans="1:4" x14ac:dyDescent="0.35">
      <c r="A5" s="1" t="s">
        <v>8</v>
      </c>
      <c r="B5" t="s">
        <v>9</v>
      </c>
    </row>
    <row r="6" spans="1:4" x14ac:dyDescent="0.35">
      <c r="A6" s="1" t="s">
        <v>10</v>
      </c>
      <c r="B6">
        <v>20241</v>
      </c>
    </row>
    <row r="7" spans="1:4" x14ac:dyDescent="0.35">
      <c r="A7" s="1" t="s">
        <v>11</v>
      </c>
      <c r="B7" t="s">
        <v>12</v>
      </c>
    </row>
    <row r="9" spans="1:4" x14ac:dyDescent="0.35">
      <c r="A9" s="2" t="s">
        <v>13</v>
      </c>
      <c r="B9" s="2" t="s">
        <v>14</v>
      </c>
      <c r="C9" s="2" t="s">
        <v>15</v>
      </c>
      <c r="D9" s="2" t="s">
        <v>16</v>
      </c>
    </row>
    <row r="10" spans="1:4" x14ac:dyDescent="0.35">
      <c r="A10">
        <v>1</v>
      </c>
      <c r="B10" s="13" t="s">
        <v>135</v>
      </c>
      <c r="C10" s="13" t="s">
        <v>135</v>
      </c>
      <c r="D10">
        <v>1234580633</v>
      </c>
    </row>
    <row r="11" spans="1:4" ht="29" x14ac:dyDescent="0.35">
      <c r="A11">
        <v>2</v>
      </c>
      <c r="B11" s="14" t="s">
        <v>136</v>
      </c>
      <c r="C11" s="13" t="s">
        <v>143</v>
      </c>
      <c r="D11">
        <v>1234580633</v>
      </c>
    </row>
    <row r="12" spans="1:4" x14ac:dyDescent="0.35">
      <c r="A12">
        <v>3</v>
      </c>
      <c r="B12" s="13" t="s">
        <v>144</v>
      </c>
      <c r="C12" s="3"/>
      <c r="D12">
        <v>1234580633</v>
      </c>
    </row>
    <row r="13" spans="1:4" x14ac:dyDescent="0.35">
      <c r="A13">
        <v>4</v>
      </c>
      <c r="B13" s="13" t="s">
        <v>137</v>
      </c>
      <c r="C13" s="3"/>
      <c r="D13">
        <v>1234580633</v>
      </c>
    </row>
    <row r="14" spans="1:4" x14ac:dyDescent="0.35">
      <c r="A14">
        <v>5</v>
      </c>
      <c r="B14" s="13" t="s">
        <v>138</v>
      </c>
      <c r="C14" s="13" t="s">
        <v>145</v>
      </c>
      <c r="D14">
        <v>1234580633</v>
      </c>
    </row>
    <row r="15" spans="1:4" x14ac:dyDescent="0.35">
      <c r="A15">
        <v>6</v>
      </c>
      <c r="B15" s="13" t="s">
        <v>146</v>
      </c>
      <c r="C15" s="3"/>
      <c r="D15">
        <v>1234580633</v>
      </c>
    </row>
    <row r="16" spans="1:4" x14ac:dyDescent="0.35">
      <c r="A16">
        <v>7</v>
      </c>
      <c r="B16" s="13" t="s">
        <v>139</v>
      </c>
      <c r="C16" s="13" t="s">
        <v>147</v>
      </c>
      <c r="D16">
        <v>1234580633</v>
      </c>
    </row>
    <row r="17" spans="1:4" x14ac:dyDescent="0.35">
      <c r="A17">
        <v>8</v>
      </c>
      <c r="B17" s="3" t="s">
        <v>69</v>
      </c>
      <c r="C17" s="13" t="s">
        <v>148</v>
      </c>
      <c r="D17">
        <v>1234580633</v>
      </c>
    </row>
    <row r="18" spans="1:4" x14ac:dyDescent="0.35">
      <c r="A18">
        <v>9</v>
      </c>
      <c r="B18" s="13" t="s">
        <v>149</v>
      </c>
      <c r="C18" s="3"/>
      <c r="D18">
        <v>1234580633</v>
      </c>
    </row>
    <row r="19" spans="1:4" x14ac:dyDescent="0.35">
      <c r="A19">
        <v>10</v>
      </c>
      <c r="B19" s="13" t="s">
        <v>140</v>
      </c>
      <c r="C19" s="13" t="s">
        <v>150</v>
      </c>
      <c r="D19">
        <v>1234580633</v>
      </c>
    </row>
    <row r="20" spans="1:4" x14ac:dyDescent="0.35">
      <c r="A20">
        <v>11</v>
      </c>
      <c r="B20" s="13" t="s">
        <v>141</v>
      </c>
      <c r="C20" s="3"/>
      <c r="D20">
        <v>1234580633</v>
      </c>
    </row>
    <row r="21" spans="1:4" x14ac:dyDescent="0.35">
      <c r="A21">
        <v>12</v>
      </c>
      <c r="B21" s="13" t="s">
        <v>142</v>
      </c>
      <c r="C21" s="13" t="s">
        <v>151</v>
      </c>
      <c r="D21">
        <v>1234580633</v>
      </c>
    </row>
    <row r="22" spans="1:4" x14ac:dyDescent="0.35">
      <c r="A22">
        <v>13</v>
      </c>
      <c r="B22" s="13" t="s">
        <v>153</v>
      </c>
      <c r="C22" s="3"/>
      <c r="D22">
        <v>1234580633</v>
      </c>
    </row>
    <row r="23" spans="1:4" x14ac:dyDescent="0.35">
      <c r="A23">
        <v>14</v>
      </c>
      <c r="B23" s="13" t="s">
        <v>152</v>
      </c>
      <c r="C23" s="3"/>
      <c r="D23">
        <v>1234580633</v>
      </c>
    </row>
    <row r="24" spans="1:4" x14ac:dyDescent="0.35">
      <c r="A24">
        <v>15</v>
      </c>
      <c r="B24" s="13" t="s">
        <v>154</v>
      </c>
      <c r="C24" s="3"/>
      <c r="D24">
        <v>1234580633</v>
      </c>
    </row>
    <row r="25" spans="1:4" x14ac:dyDescent="0.35">
      <c r="A25">
        <v>16</v>
      </c>
      <c r="B25" s="13" t="s">
        <v>70</v>
      </c>
      <c r="C25" s="13" t="s">
        <v>155</v>
      </c>
      <c r="D25">
        <v>1234580633</v>
      </c>
    </row>
  </sheetData>
  <sheetProtection password="EE11"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7"/>
  <sheetViews>
    <sheetView workbookViewId="0">
      <selection activeCell="A3" sqref="A3:D18"/>
    </sheetView>
  </sheetViews>
  <sheetFormatPr defaultRowHeight="14.5" x14ac:dyDescent="0.35"/>
  <cols>
    <col min="1" max="1" width="5" customWidth="1"/>
    <col min="2" max="3" width="15" customWidth="1"/>
    <col min="4" max="4" width="10" customWidth="1"/>
  </cols>
  <sheetData>
    <row r="1" spans="1:4" x14ac:dyDescent="0.35">
      <c r="A1" s="4"/>
      <c r="B1" s="4" t="s">
        <v>17</v>
      </c>
      <c r="C1" s="4"/>
      <c r="D1" s="4"/>
    </row>
    <row r="3" spans="1:4" x14ac:dyDescent="0.35">
      <c r="A3" s="4" t="s">
        <v>18</v>
      </c>
      <c r="B3" s="11" t="s">
        <v>19</v>
      </c>
      <c r="C3" s="11"/>
      <c r="D3" s="5" t="s">
        <v>20</v>
      </c>
    </row>
    <row r="4" spans="1:4" x14ac:dyDescent="0.35">
      <c r="A4" s="4"/>
      <c r="B4" s="5" t="s">
        <v>21</v>
      </c>
      <c r="C4" s="5" t="s">
        <v>22</v>
      </c>
      <c r="D4" s="5"/>
    </row>
    <row r="6" spans="1:4" x14ac:dyDescent="0.35">
      <c r="A6">
        <v>1</v>
      </c>
      <c r="B6" t="s">
        <v>23</v>
      </c>
      <c r="C6" t="s">
        <v>24</v>
      </c>
      <c r="D6" t="s">
        <v>25</v>
      </c>
    </row>
    <row r="7" spans="1:4" x14ac:dyDescent="0.35">
      <c r="A7">
        <v>2</v>
      </c>
      <c r="B7" t="s">
        <v>26</v>
      </c>
      <c r="C7" t="s">
        <v>27</v>
      </c>
      <c r="D7" t="s">
        <v>28</v>
      </c>
    </row>
    <row r="8" spans="1:4" x14ac:dyDescent="0.35">
      <c r="A8">
        <v>3</v>
      </c>
      <c r="B8" t="s">
        <v>29</v>
      </c>
      <c r="C8" t="s">
        <v>30</v>
      </c>
      <c r="D8" t="s">
        <v>31</v>
      </c>
    </row>
    <row r="9" spans="1:4" x14ac:dyDescent="0.35">
      <c r="A9">
        <v>4</v>
      </c>
      <c r="B9" t="s">
        <v>32</v>
      </c>
      <c r="C9" t="s">
        <v>33</v>
      </c>
      <c r="D9" t="s">
        <v>34</v>
      </c>
    </row>
    <row r="10" spans="1:4" x14ac:dyDescent="0.35">
      <c r="A10">
        <v>5</v>
      </c>
      <c r="B10" t="s">
        <v>35</v>
      </c>
      <c r="C10" t="s">
        <v>36</v>
      </c>
      <c r="D10" t="s">
        <v>37</v>
      </c>
    </row>
    <row r="11" spans="1:4" x14ac:dyDescent="0.35">
      <c r="A11">
        <v>6</v>
      </c>
      <c r="B11" t="s">
        <v>38</v>
      </c>
      <c r="C11" t="s">
        <v>39</v>
      </c>
      <c r="D11" t="s">
        <v>40</v>
      </c>
    </row>
    <row r="12" spans="1:4" x14ac:dyDescent="0.35">
      <c r="A12">
        <v>7</v>
      </c>
      <c r="B12" t="s">
        <v>41</v>
      </c>
      <c r="C12" t="s">
        <v>42</v>
      </c>
      <c r="D12" t="s">
        <v>43</v>
      </c>
    </row>
    <row r="13" spans="1:4" x14ac:dyDescent="0.35">
      <c r="A13">
        <v>8</v>
      </c>
      <c r="B13" t="s">
        <v>44</v>
      </c>
      <c r="C13" t="s">
        <v>45</v>
      </c>
      <c r="D13" t="s">
        <v>46</v>
      </c>
    </row>
    <row r="14" spans="1:4" x14ac:dyDescent="0.35">
      <c r="A14">
        <v>9</v>
      </c>
      <c r="B14" t="s">
        <v>47</v>
      </c>
      <c r="C14" t="s">
        <v>48</v>
      </c>
      <c r="D14" t="s">
        <v>49</v>
      </c>
    </row>
    <row r="15" spans="1:4" x14ac:dyDescent="0.35">
      <c r="A15">
        <v>10</v>
      </c>
      <c r="B15" t="s">
        <v>50</v>
      </c>
      <c r="C15" t="s">
        <v>51</v>
      </c>
      <c r="D15" t="s">
        <v>52</v>
      </c>
    </row>
    <row r="16" spans="1:4" x14ac:dyDescent="0.35">
      <c r="A16">
        <v>11</v>
      </c>
      <c r="B16" t="s">
        <v>53</v>
      </c>
      <c r="C16" t="s">
        <v>54</v>
      </c>
      <c r="D16" t="s">
        <v>55</v>
      </c>
    </row>
    <row r="17" spans="1:4" x14ac:dyDescent="0.35">
      <c r="A17">
        <v>12</v>
      </c>
      <c r="B17" t="s">
        <v>56</v>
      </c>
      <c r="C17" t="s">
        <v>57</v>
      </c>
      <c r="D17" t="s">
        <v>58</v>
      </c>
    </row>
  </sheetData>
  <sheetProtection password="EE11" sheet="1"/>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workbookViewId="0">
      <selection activeCell="E16" sqref="E16"/>
    </sheetView>
  </sheetViews>
  <sheetFormatPr defaultRowHeight="14.5" x14ac:dyDescent="0.35"/>
  <cols>
    <col min="1" max="1" width="5" customWidth="1"/>
    <col min="2" max="2" width="30" customWidth="1"/>
    <col min="3" max="3" width="10" customWidth="1"/>
    <col min="4" max="5" width="50" customWidth="1"/>
    <col min="6" max="6" width="20" hidden="1" customWidth="1"/>
  </cols>
  <sheetData>
    <row r="1" spans="1:6" x14ac:dyDescent="0.35">
      <c r="A1" s="7" t="s">
        <v>0</v>
      </c>
      <c r="B1" s="7" t="s">
        <v>1</v>
      </c>
    </row>
    <row r="2" spans="1:6" x14ac:dyDescent="0.35">
      <c r="A2" s="7" t="s">
        <v>2</v>
      </c>
      <c r="B2" s="7" t="s">
        <v>3</v>
      </c>
    </row>
    <row r="3" spans="1:6" x14ac:dyDescent="0.35">
      <c r="A3" s="7" t="s">
        <v>4</v>
      </c>
      <c r="B3" s="7" t="s">
        <v>5</v>
      </c>
    </row>
    <row r="4" spans="1:6" x14ac:dyDescent="0.35">
      <c r="A4" s="7" t="s">
        <v>6</v>
      </c>
      <c r="B4" s="7" t="s">
        <v>7</v>
      </c>
    </row>
    <row r="5" spans="1:6" x14ac:dyDescent="0.35">
      <c r="A5" s="7" t="s">
        <v>8</v>
      </c>
      <c r="B5" s="7" t="s">
        <v>9</v>
      </c>
    </row>
    <row r="6" spans="1:6" x14ac:dyDescent="0.35">
      <c r="A6" s="7" t="s">
        <v>10</v>
      </c>
      <c r="B6" s="7">
        <v>20241</v>
      </c>
    </row>
    <row r="7" spans="1:6" x14ac:dyDescent="0.35">
      <c r="A7" s="7" t="s">
        <v>11</v>
      </c>
      <c r="B7" s="7" t="s">
        <v>12</v>
      </c>
    </row>
    <row r="9" spans="1:6" x14ac:dyDescent="0.35">
      <c r="A9" s="8" t="s">
        <v>59</v>
      </c>
      <c r="B9" s="8" t="s">
        <v>60</v>
      </c>
      <c r="C9" s="8" t="s">
        <v>61</v>
      </c>
      <c r="D9" s="5" t="s">
        <v>62</v>
      </c>
      <c r="E9" s="5" t="s">
        <v>63</v>
      </c>
      <c r="F9" s="8" t="s">
        <v>64</v>
      </c>
    </row>
    <row r="10" spans="1:6" x14ac:dyDescent="0.35">
      <c r="A10">
        <v>1</v>
      </c>
      <c r="B10" t="s">
        <v>65</v>
      </c>
      <c r="C10" s="9">
        <v>0.1</v>
      </c>
      <c r="D10" s="13" t="s">
        <v>159</v>
      </c>
      <c r="E10" s="13" t="s">
        <v>160</v>
      </c>
      <c r="F10">
        <v>1234580633</v>
      </c>
    </row>
    <row r="11" spans="1:6" x14ac:dyDescent="0.35">
      <c r="A11">
        <v>2</v>
      </c>
      <c r="B11" t="s">
        <v>66</v>
      </c>
      <c r="C11" s="9"/>
      <c r="D11" s="3"/>
      <c r="E11" s="3"/>
      <c r="F11">
        <v>1234580633</v>
      </c>
    </row>
    <row r="12" spans="1:6" x14ac:dyDescent="0.35">
      <c r="A12">
        <v>3</v>
      </c>
      <c r="B12" t="s">
        <v>67</v>
      </c>
      <c r="C12" s="9">
        <v>0.1</v>
      </c>
      <c r="D12" s="13" t="s">
        <v>156</v>
      </c>
      <c r="E12" s="13" t="s">
        <v>156</v>
      </c>
      <c r="F12">
        <v>1234580633</v>
      </c>
    </row>
    <row r="13" spans="1:6" x14ac:dyDescent="0.35">
      <c r="A13">
        <v>4</v>
      </c>
      <c r="B13" t="s">
        <v>68</v>
      </c>
      <c r="C13" s="9">
        <v>0.2</v>
      </c>
      <c r="D13" s="13" t="s">
        <v>157</v>
      </c>
      <c r="E13" s="13" t="s">
        <v>157</v>
      </c>
      <c r="F13">
        <v>1234580633</v>
      </c>
    </row>
    <row r="14" spans="1:6" x14ac:dyDescent="0.35">
      <c r="A14">
        <v>5</v>
      </c>
      <c r="B14" t="s">
        <v>69</v>
      </c>
      <c r="C14" s="9">
        <v>0.3</v>
      </c>
      <c r="D14" s="13" t="s">
        <v>158</v>
      </c>
      <c r="E14" s="13" t="s">
        <v>161</v>
      </c>
      <c r="F14">
        <v>1234580633</v>
      </c>
    </row>
    <row r="15" spans="1:6" x14ac:dyDescent="0.35">
      <c r="A15">
        <v>6</v>
      </c>
      <c r="B15" t="s">
        <v>70</v>
      </c>
      <c r="C15" s="9">
        <v>0.3</v>
      </c>
      <c r="D15" s="13" t="s">
        <v>158</v>
      </c>
      <c r="E15" s="13" t="s">
        <v>161</v>
      </c>
      <c r="F15">
        <v>1234580633</v>
      </c>
    </row>
    <row r="16" spans="1:6" x14ac:dyDescent="0.35">
      <c r="C16" s="6">
        <f>SUM(C10:C15)</f>
        <v>1</v>
      </c>
    </row>
  </sheetData>
  <sheetProtection password="EE11" sheet="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1"/>
  <sheetViews>
    <sheetView tabSelected="1" topLeftCell="C1" workbookViewId="0">
      <selection activeCell="L26" sqref="L26"/>
    </sheetView>
  </sheetViews>
  <sheetFormatPr defaultRowHeight="14.5" x14ac:dyDescent="0.35"/>
  <cols>
    <col min="1" max="1" width="5" customWidth="1"/>
    <col min="2" max="2" width="15" customWidth="1"/>
    <col min="3" max="3" width="35" customWidth="1"/>
    <col min="4" max="5" width="15" customWidth="1"/>
    <col min="6" max="6" width="30" customWidth="1"/>
    <col min="7" max="14" width="10" customWidth="1"/>
  </cols>
  <sheetData>
    <row r="1" spans="1:14" x14ac:dyDescent="0.35">
      <c r="A1" s="12" t="s">
        <v>71</v>
      </c>
      <c r="B1" s="12"/>
      <c r="C1" s="12"/>
      <c r="D1" s="12"/>
      <c r="E1" s="12"/>
      <c r="F1" s="12"/>
      <c r="G1" s="12"/>
      <c r="H1" s="12"/>
      <c r="I1" s="12"/>
      <c r="J1" s="12"/>
      <c r="K1" s="12"/>
      <c r="L1" s="12"/>
      <c r="M1" s="12"/>
      <c r="N1" s="12"/>
    </row>
    <row r="2" spans="1:14" x14ac:dyDescent="0.35">
      <c r="A2" s="10"/>
      <c r="B2" s="10"/>
      <c r="C2" s="10"/>
      <c r="D2" s="10"/>
      <c r="E2" s="10"/>
      <c r="F2" s="10"/>
      <c r="G2" s="10"/>
      <c r="H2" s="10"/>
      <c r="I2" s="10"/>
      <c r="J2" s="10"/>
      <c r="K2" s="10"/>
      <c r="L2" s="10"/>
      <c r="M2" s="10"/>
      <c r="N2" s="10"/>
    </row>
    <row r="3" spans="1:14" x14ac:dyDescent="0.35">
      <c r="A3" s="1" t="s">
        <v>59</v>
      </c>
      <c r="B3" s="1" t="s">
        <v>72</v>
      </c>
      <c r="C3" s="1" t="s">
        <v>73</v>
      </c>
      <c r="D3" s="1" t="s">
        <v>74</v>
      </c>
      <c r="E3" s="1" t="s">
        <v>75</v>
      </c>
      <c r="F3" s="1" t="s">
        <v>76</v>
      </c>
      <c r="G3" s="1" t="s">
        <v>65</v>
      </c>
      <c r="H3" s="1" t="s">
        <v>66</v>
      </c>
      <c r="I3" s="1" t="s">
        <v>67</v>
      </c>
      <c r="J3" s="1" t="s">
        <v>68</v>
      </c>
      <c r="K3" s="1" t="s">
        <v>77</v>
      </c>
      <c r="L3" s="1" t="s">
        <v>78</v>
      </c>
      <c r="M3" s="1" t="s">
        <v>79</v>
      </c>
      <c r="N3" s="1" t="s">
        <v>80</v>
      </c>
    </row>
    <row r="4" spans="1:14" x14ac:dyDescent="0.35">
      <c r="G4" s="9"/>
      <c r="H4" s="9"/>
      <c r="I4" s="9"/>
      <c r="J4" s="9"/>
      <c r="K4" s="9"/>
      <c r="L4" s="9"/>
      <c r="M4" s="6"/>
    </row>
    <row r="5" spans="1:14" x14ac:dyDescent="0.35">
      <c r="A5">
        <v>1</v>
      </c>
      <c r="B5" t="s">
        <v>81</v>
      </c>
      <c r="C5" t="s">
        <v>82</v>
      </c>
      <c r="D5">
        <v>155475</v>
      </c>
      <c r="E5" t="s">
        <v>1</v>
      </c>
      <c r="F5" t="s">
        <v>3</v>
      </c>
      <c r="G5" s="3">
        <v>89</v>
      </c>
      <c r="H5" s="3">
        <v>87</v>
      </c>
      <c r="I5" s="3">
        <v>86</v>
      </c>
      <c r="J5" s="3">
        <v>90</v>
      </c>
      <c r="K5" s="3">
        <v>90</v>
      </c>
      <c r="L5" s="3">
        <v>90</v>
      </c>
      <c r="M5">
        <f>G5*Komponen!C10 + H5*Komponen!C11 + I5*Komponen!C12 + J5*Komponen!C13 + K5*Komponen!C14 + L5*Komponen!C15</f>
        <v>89.5</v>
      </c>
      <c r="N5" t="str">
        <f t="shared" ref="N5:N31" si="0">IF(AND(ISBLANK(G5), ISBLANK(H5), ISBLANK(I5), ISBLANK(J5), ISBLANK(K5), ISBLANK(L5)), "T", IF(M5&lt;=0.99, "T ", IF(M5&lt;=45.99, "E ", IF(M5&lt;=50.99, "D ", IF(M5&lt;=55.99, "C- ", IF(M5&lt;=60.99, "C ", IF(M5&lt;=65.99, "C+ ", IF(M5&lt;=70.99, "B- ", IF(M5&lt;=75.99, "B ", IF(M5&lt;=80.99, "B+ ", IF(M5&lt;=85.99, "A- ", IF(M5&lt;=90.99, "A ", IF(M5&lt;=100, "A+ ")))))))))))))</f>
        <v xml:space="preserve">A </v>
      </c>
    </row>
    <row r="6" spans="1:14" x14ac:dyDescent="0.35">
      <c r="A6">
        <v>2</v>
      </c>
      <c r="B6" t="s">
        <v>83</v>
      </c>
      <c r="C6" t="s">
        <v>84</v>
      </c>
      <c r="D6">
        <v>155021</v>
      </c>
      <c r="E6" t="s">
        <v>1</v>
      </c>
      <c r="F6" t="s">
        <v>3</v>
      </c>
      <c r="G6" s="3">
        <v>75</v>
      </c>
      <c r="H6" s="3">
        <v>75</v>
      </c>
      <c r="I6" s="3">
        <v>75</v>
      </c>
      <c r="J6" s="3">
        <v>75</v>
      </c>
      <c r="K6" s="3">
        <v>75</v>
      </c>
      <c r="L6" s="3">
        <v>75</v>
      </c>
      <c r="M6">
        <f>G6*Komponen!C10 + H6*Komponen!C11 + I6*Komponen!C12 + J6*Komponen!C13 + K6*Komponen!C14 + L6*Komponen!C15</f>
        <v>75</v>
      </c>
      <c r="N6" t="str">
        <f t="shared" si="0"/>
        <v xml:space="preserve">B </v>
      </c>
    </row>
    <row r="7" spans="1:14" x14ac:dyDescent="0.35">
      <c r="A7">
        <v>3</v>
      </c>
      <c r="B7" t="s">
        <v>85</v>
      </c>
      <c r="C7" t="s">
        <v>86</v>
      </c>
      <c r="D7">
        <v>156727</v>
      </c>
      <c r="E7" t="s">
        <v>1</v>
      </c>
      <c r="F7" t="s">
        <v>3</v>
      </c>
      <c r="G7" s="3">
        <v>87</v>
      </c>
      <c r="H7" s="3">
        <v>86</v>
      </c>
      <c r="I7" s="3">
        <v>86</v>
      </c>
      <c r="J7" s="3">
        <v>89</v>
      </c>
      <c r="K7" s="3">
        <v>75</v>
      </c>
      <c r="L7" s="3">
        <v>90</v>
      </c>
      <c r="M7">
        <f>G7*Komponen!C10 + H7*Komponen!C11 + I7*Komponen!C12 + J7*Komponen!C13 + K7*Komponen!C14 + L7*Komponen!C15</f>
        <v>84.6</v>
      </c>
      <c r="N7" t="str">
        <f t="shared" si="0"/>
        <v xml:space="preserve">A- </v>
      </c>
    </row>
    <row r="8" spans="1:14" x14ac:dyDescent="0.35">
      <c r="A8">
        <v>4</v>
      </c>
      <c r="B8" t="s">
        <v>87</v>
      </c>
      <c r="C8" t="s">
        <v>88</v>
      </c>
      <c r="D8">
        <v>159056</v>
      </c>
      <c r="E8" t="s">
        <v>1</v>
      </c>
      <c r="F8" t="s">
        <v>3</v>
      </c>
      <c r="G8" s="3">
        <v>87</v>
      </c>
      <c r="H8" s="3">
        <v>87</v>
      </c>
      <c r="I8" s="3">
        <v>86</v>
      </c>
      <c r="J8" s="3">
        <v>83</v>
      </c>
      <c r="K8" s="3">
        <v>85</v>
      </c>
      <c r="L8" s="3">
        <v>87</v>
      </c>
      <c r="M8">
        <f>G8*Komponen!C10 + H8*Komponen!C11 + I8*Komponen!C12 + J8*Komponen!C13 + K8*Komponen!C14 + L8*Komponen!C15</f>
        <v>85.5</v>
      </c>
      <c r="N8" t="str">
        <f t="shared" si="0"/>
        <v xml:space="preserve">A- </v>
      </c>
    </row>
    <row r="9" spans="1:14" x14ac:dyDescent="0.35">
      <c r="A9">
        <v>5</v>
      </c>
      <c r="B9" t="s">
        <v>89</v>
      </c>
      <c r="C9" t="s">
        <v>90</v>
      </c>
      <c r="D9">
        <v>153721</v>
      </c>
      <c r="E9" t="s">
        <v>1</v>
      </c>
      <c r="F9" t="s">
        <v>3</v>
      </c>
      <c r="G9" s="3">
        <v>74</v>
      </c>
      <c r="H9" s="3">
        <v>75</v>
      </c>
      <c r="I9" s="3">
        <v>76</v>
      </c>
      <c r="J9" s="3">
        <v>76</v>
      </c>
      <c r="K9" s="3">
        <v>75</v>
      </c>
      <c r="L9" s="3">
        <v>75</v>
      </c>
      <c r="M9">
        <f>G9*Komponen!C10 + H9*Komponen!C11 + I9*Komponen!C12 + J9*Komponen!C13 + K9*Komponen!C14 + L9*Komponen!C15</f>
        <v>75.2</v>
      </c>
      <c r="N9" t="str">
        <f t="shared" si="0"/>
        <v xml:space="preserve">B </v>
      </c>
    </row>
    <row r="10" spans="1:14" x14ac:dyDescent="0.35">
      <c r="A10">
        <v>6</v>
      </c>
      <c r="B10" t="s">
        <v>91</v>
      </c>
      <c r="C10" t="s">
        <v>92</v>
      </c>
      <c r="D10">
        <v>155004</v>
      </c>
      <c r="E10" t="s">
        <v>1</v>
      </c>
      <c r="F10" t="s">
        <v>3</v>
      </c>
      <c r="G10" s="3">
        <v>87</v>
      </c>
      <c r="H10" s="3">
        <v>88</v>
      </c>
      <c r="I10" s="3">
        <v>83</v>
      </c>
      <c r="J10" s="3">
        <v>88</v>
      </c>
      <c r="K10" s="3">
        <v>86</v>
      </c>
      <c r="L10" s="3">
        <v>83</v>
      </c>
      <c r="M10">
        <f>G10*Komponen!C10 + H10*Komponen!C11 + I10*Komponen!C12 + J10*Komponen!C13 + K10*Komponen!C14 + L10*Komponen!C15</f>
        <v>85.300000000000011</v>
      </c>
      <c r="N10" t="str">
        <f t="shared" si="0"/>
        <v xml:space="preserve">A- </v>
      </c>
    </row>
    <row r="11" spans="1:14" x14ac:dyDescent="0.35">
      <c r="A11">
        <v>7</v>
      </c>
      <c r="B11" t="s">
        <v>93</v>
      </c>
      <c r="C11" t="s">
        <v>94</v>
      </c>
      <c r="D11">
        <v>152743</v>
      </c>
      <c r="E11" t="s">
        <v>1</v>
      </c>
      <c r="F11" t="s">
        <v>3</v>
      </c>
      <c r="G11" s="3">
        <v>75</v>
      </c>
      <c r="H11" s="3">
        <v>88</v>
      </c>
      <c r="I11" s="3">
        <v>86</v>
      </c>
      <c r="J11" s="3">
        <v>87</v>
      </c>
      <c r="K11" s="3">
        <v>88</v>
      </c>
      <c r="L11" s="3">
        <v>85</v>
      </c>
      <c r="M11">
        <f>G11*Komponen!C10 + H11*Komponen!C11 + I11*Komponen!C12 + J11*Komponen!C13 + K11*Komponen!C14 + L11*Komponen!C15</f>
        <v>85.4</v>
      </c>
      <c r="N11" t="str">
        <f t="shared" si="0"/>
        <v xml:space="preserve">A- </v>
      </c>
    </row>
    <row r="12" spans="1:14" x14ac:dyDescent="0.35">
      <c r="A12">
        <v>8</v>
      </c>
      <c r="B12" t="s">
        <v>95</v>
      </c>
      <c r="C12" t="s">
        <v>96</v>
      </c>
      <c r="D12">
        <v>157010</v>
      </c>
      <c r="E12" t="s">
        <v>1</v>
      </c>
      <c r="F12" t="s">
        <v>3</v>
      </c>
      <c r="G12" s="3">
        <v>87</v>
      </c>
      <c r="H12" s="3">
        <v>88</v>
      </c>
      <c r="I12" s="3">
        <v>87</v>
      </c>
      <c r="J12" s="3">
        <v>89</v>
      </c>
      <c r="K12" s="3">
        <v>85</v>
      </c>
      <c r="L12" s="3">
        <v>87</v>
      </c>
      <c r="M12">
        <f>G12*Komponen!C10 + H12*Komponen!C11 + I12*Komponen!C12 + J12*Komponen!C13 + K12*Komponen!C14 + L12*Komponen!C15</f>
        <v>86.8</v>
      </c>
      <c r="N12" t="str">
        <f t="shared" si="0"/>
        <v xml:space="preserve">A </v>
      </c>
    </row>
    <row r="13" spans="1:14" x14ac:dyDescent="0.35">
      <c r="A13">
        <v>9</v>
      </c>
      <c r="B13" t="s">
        <v>97</v>
      </c>
      <c r="C13" t="s">
        <v>98</v>
      </c>
      <c r="D13">
        <v>154948</v>
      </c>
      <c r="E13" t="s">
        <v>1</v>
      </c>
      <c r="F13" t="s">
        <v>3</v>
      </c>
      <c r="G13" s="3">
        <v>87</v>
      </c>
      <c r="H13" s="3">
        <v>87</v>
      </c>
      <c r="I13" s="3">
        <v>85</v>
      </c>
      <c r="J13" s="3">
        <v>82</v>
      </c>
      <c r="K13" s="3">
        <v>83</v>
      </c>
      <c r="L13" s="3">
        <v>83</v>
      </c>
      <c r="M13">
        <f>G13*Komponen!C10 + H13*Komponen!C11 + I13*Komponen!C12 + J13*Komponen!C13 + K13*Komponen!C14 + L13*Komponen!C15</f>
        <v>83.4</v>
      </c>
      <c r="N13" t="str">
        <f t="shared" si="0"/>
        <v xml:space="preserve">A- </v>
      </c>
    </row>
    <row r="14" spans="1:14" x14ac:dyDescent="0.35">
      <c r="A14">
        <v>10</v>
      </c>
      <c r="B14" t="s">
        <v>99</v>
      </c>
      <c r="C14" t="s">
        <v>100</v>
      </c>
      <c r="D14">
        <v>155472</v>
      </c>
      <c r="E14" t="s">
        <v>1</v>
      </c>
      <c r="F14" t="s">
        <v>3</v>
      </c>
      <c r="G14" s="3">
        <v>87</v>
      </c>
      <c r="H14" s="3">
        <v>87</v>
      </c>
      <c r="I14" s="3">
        <v>85</v>
      </c>
      <c r="J14" s="3">
        <v>82</v>
      </c>
      <c r="K14" s="3">
        <v>83</v>
      </c>
      <c r="L14" s="3">
        <v>83</v>
      </c>
      <c r="M14">
        <f>G14*Komponen!C10 + H14*Komponen!C11 + I14*Komponen!C12 + J14*Komponen!C13 + K14*Komponen!C14 + L14*Komponen!C15</f>
        <v>83.4</v>
      </c>
      <c r="N14" t="str">
        <f t="shared" si="0"/>
        <v xml:space="preserve">A- </v>
      </c>
    </row>
    <row r="15" spans="1:14" x14ac:dyDescent="0.35">
      <c r="A15">
        <v>11</v>
      </c>
      <c r="B15" t="s">
        <v>101</v>
      </c>
      <c r="C15" t="s">
        <v>102</v>
      </c>
      <c r="D15">
        <v>154142</v>
      </c>
      <c r="E15" t="s">
        <v>1</v>
      </c>
      <c r="F15" t="s">
        <v>3</v>
      </c>
      <c r="G15" s="3">
        <v>87</v>
      </c>
      <c r="H15" s="3">
        <v>87</v>
      </c>
      <c r="I15" s="3">
        <v>85</v>
      </c>
      <c r="J15" s="3">
        <v>82</v>
      </c>
      <c r="K15" s="3">
        <v>83</v>
      </c>
      <c r="L15" s="3">
        <v>83</v>
      </c>
      <c r="M15">
        <f>G15*Komponen!C10 + H15*Komponen!C11 + I15*Komponen!C12 + J15*Komponen!C13 + K15*Komponen!C14 + L15*Komponen!C15</f>
        <v>83.4</v>
      </c>
      <c r="N15" t="str">
        <f t="shared" si="0"/>
        <v xml:space="preserve">A- </v>
      </c>
    </row>
    <row r="16" spans="1:14" x14ac:dyDescent="0.35">
      <c r="A16">
        <v>12</v>
      </c>
      <c r="B16" t="s">
        <v>103</v>
      </c>
      <c r="C16" t="s">
        <v>104</v>
      </c>
      <c r="D16">
        <v>155186</v>
      </c>
      <c r="E16" t="s">
        <v>1</v>
      </c>
      <c r="F16" t="s">
        <v>3</v>
      </c>
      <c r="G16" s="3">
        <v>87</v>
      </c>
      <c r="H16" s="3">
        <v>87</v>
      </c>
      <c r="I16" s="3">
        <v>85</v>
      </c>
      <c r="J16" s="3">
        <v>82</v>
      </c>
      <c r="K16" s="3">
        <v>83</v>
      </c>
      <c r="L16" s="3">
        <v>83</v>
      </c>
      <c r="M16">
        <f>G16*Komponen!C10 + H16*Komponen!C11 + I16*Komponen!C12 + J16*Komponen!C13 + K16*Komponen!C14 + L16*Komponen!C15</f>
        <v>83.4</v>
      </c>
      <c r="N16" t="str">
        <f t="shared" si="0"/>
        <v xml:space="preserve">A- </v>
      </c>
    </row>
    <row r="17" spans="1:14" x14ac:dyDescent="0.35">
      <c r="A17">
        <v>13</v>
      </c>
      <c r="B17" t="s">
        <v>105</v>
      </c>
      <c r="C17" t="s">
        <v>106</v>
      </c>
      <c r="D17">
        <v>155698</v>
      </c>
      <c r="E17" t="s">
        <v>1</v>
      </c>
      <c r="F17" t="s">
        <v>3</v>
      </c>
      <c r="G17" s="3">
        <v>87</v>
      </c>
      <c r="H17" s="3">
        <v>87</v>
      </c>
      <c r="I17" s="3">
        <v>85</v>
      </c>
      <c r="J17" s="3">
        <v>82</v>
      </c>
      <c r="K17" s="3">
        <v>83</v>
      </c>
      <c r="L17" s="3">
        <v>83</v>
      </c>
      <c r="M17">
        <f>G17*Komponen!C10 + H17*Komponen!C11 + I17*Komponen!C12 + J17*Komponen!C13 + K17*Komponen!C14 + L17*Komponen!C15</f>
        <v>83.4</v>
      </c>
      <c r="N17" t="str">
        <f t="shared" si="0"/>
        <v xml:space="preserve">A- </v>
      </c>
    </row>
    <row r="18" spans="1:14" x14ac:dyDescent="0.35">
      <c r="A18">
        <v>14</v>
      </c>
      <c r="B18" t="s">
        <v>107</v>
      </c>
      <c r="C18" t="s">
        <v>108</v>
      </c>
      <c r="D18">
        <v>154270</v>
      </c>
      <c r="E18" t="s">
        <v>1</v>
      </c>
      <c r="F18" t="s">
        <v>3</v>
      </c>
      <c r="G18" s="3">
        <v>87</v>
      </c>
      <c r="H18" s="3">
        <v>87</v>
      </c>
      <c r="I18" s="3">
        <v>85</v>
      </c>
      <c r="J18" s="3">
        <v>82</v>
      </c>
      <c r="K18" s="3">
        <v>83</v>
      </c>
      <c r="L18" s="3">
        <v>83</v>
      </c>
      <c r="M18">
        <f>G18*Komponen!C10 + H18*Komponen!C11 + I18*Komponen!C12 + J18*Komponen!C13 + K18*Komponen!C14 + L18*Komponen!C15</f>
        <v>83.4</v>
      </c>
      <c r="N18" t="str">
        <f t="shared" si="0"/>
        <v xml:space="preserve">A- </v>
      </c>
    </row>
    <row r="19" spans="1:14" x14ac:dyDescent="0.35">
      <c r="A19">
        <v>15</v>
      </c>
      <c r="B19" t="s">
        <v>109</v>
      </c>
      <c r="C19" t="s">
        <v>110</v>
      </c>
      <c r="D19">
        <v>154418</v>
      </c>
      <c r="E19" t="s">
        <v>1</v>
      </c>
      <c r="F19" t="s">
        <v>3</v>
      </c>
      <c r="G19" s="3">
        <v>87</v>
      </c>
      <c r="H19" s="3">
        <v>87</v>
      </c>
      <c r="I19" s="3">
        <v>85</v>
      </c>
      <c r="J19" s="3">
        <v>82</v>
      </c>
      <c r="K19" s="3">
        <v>83</v>
      </c>
      <c r="L19" s="3">
        <v>83</v>
      </c>
      <c r="M19">
        <f>G19*Komponen!C10 + H19*Komponen!C11 + I19*Komponen!C12 + J19*Komponen!C13 + K19*Komponen!C14 + L19*Komponen!C15</f>
        <v>83.4</v>
      </c>
      <c r="N19" t="str">
        <f t="shared" si="0"/>
        <v xml:space="preserve">A- </v>
      </c>
    </row>
    <row r="20" spans="1:14" x14ac:dyDescent="0.35">
      <c r="A20">
        <v>16</v>
      </c>
      <c r="B20" t="s">
        <v>111</v>
      </c>
      <c r="C20" t="s">
        <v>112</v>
      </c>
      <c r="D20">
        <v>153087</v>
      </c>
      <c r="E20" t="s">
        <v>1</v>
      </c>
      <c r="F20" t="s">
        <v>3</v>
      </c>
      <c r="G20" s="3">
        <v>90</v>
      </c>
      <c r="H20" s="3">
        <v>90</v>
      </c>
      <c r="I20" s="3">
        <v>91</v>
      </c>
      <c r="J20" s="3">
        <v>92</v>
      </c>
      <c r="K20" s="3">
        <v>92</v>
      </c>
      <c r="L20" s="3">
        <v>92</v>
      </c>
      <c r="M20">
        <f>G20*Komponen!C10 + H20*Komponen!C11 + I20*Komponen!C12 + J20*Komponen!C13 + K20*Komponen!C14 + L20*Komponen!C15</f>
        <v>91.699999999999989</v>
      </c>
      <c r="N20" t="str">
        <f t="shared" si="0"/>
        <v xml:space="preserve">A+ </v>
      </c>
    </row>
    <row r="21" spans="1:14" x14ac:dyDescent="0.35">
      <c r="A21">
        <v>17</v>
      </c>
      <c r="B21" t="s">
        <v>113</v>
      </c>
      <c r="C21" t="s">
        <v>114</v>
      </c>
      <c r="D21">
        <v>156390</v>
      </c>
      <c r="E21" t="s">
        <v>1</v>
      </c>
      <c r="F21" t="s">
        <v>3</v>
      </c>
      <c r="G21" s="3">
        <v>87</v>
      </c>
      <c r="H21" s="3">
        <v>87</v>
      </c>
      <c r="I21" s="3">
        <v>85</v>
      </c>
      <c r="J21" s="3">
        <v>82</v>
      </c>
      <c r="K21" s="3">
        <v>83</v>
      </c>
      <c r="L21" s="3">
        <v>83</v>
      </c>
      <c r="M21">
        <f>G21*Komponen!C10 + H21*Komponen!C11 + I21*Komponen!C12 + J21*Komponen!C13 + K21*Komponen!C14 + L21*Komponen!C15</f>
        <v>83.4</v>
      </c>
      <c r="N21" t="str">
        <f t="shared" si="0"/>
        <v xml:space="preserve">A- </v>
      </c>
    </row>
    <row r="22" spans="1:14" x14ac:dyDescent="0.35">
      <c r="A22">
        <v>18</v>
      </c>
      <c r="B22" t="s">
        <v>115</v>
      </c>
      <c r="C22" t="s">
        <v>116</v>
      </c>
      <c r="D22">
        <v>154886</v>
      </c>
      <c r="E22" t="s">
        <v>1</v>
      </c>
      <c r="F22" t="s">
        <v>3</v>
      </c>
      <c r="G22" s="3">
        <v>87</v>
      </c>
      <c r="H22" s="3">
        <v>87</v>
      </c>
      <c r="I22" s="3">
        <v>85</v>
      </c>
      <c r="J22" s="3">
        <v>82</v>
      </c>
      <c r="K22" s="3">
        <v>83</v>
      </c>
      <c r="L22" s="3">
        <v>83</v>
      </c>
      <c r="M22">
        <f>G22*Komponen!C10 + H22*Komponen!C11 + I22*Komponen!C12 + J22*Komponen!C13 + K22*Komponen!C14 + L22*Komponen!C15</f>
        <v>83.4</v>
      </c>
      <c r="N22" t="str">
        <f t="shared" si="0"/>
        <v xml:space="preserve">A- </v>
      </c>
    </row>
    <row r="23" spans="1:14" x14ac:dyDescent="0.35">
      <c r="A23">
        <v>19</v>
      </c>
      <c r="B23" t="s">
        <v>117</v>
      </c>
      <c r="C23" t="s">
        <v>118</v>
      </c>
      <c r="D23">
        <v>153574</v>
      </c>
      <c r="E23" t="s">
        <v>1</v>
      </c>
      <c r="F23" t="s">
        <v>3</v>
      </c>
      <c r="G23" s="3">
        <v>87</v>
      </c>
      <c r="H23" s="3">
        <v>87</v>
      </c>
      <c r="I23" s="3">
        <v>85</v>
      </c>
      <c r="J23" s="3">
        <v>82</v>
      </c>
      <c r="K23" s="3">
        <v>83</v>
      </c>
      <c r="L23" s="3">
        <v>83</v>
      </c>
      <c r="M23">
        <f>G23*Komponen!C10 + H23*Komponen!C11 + I23*Komponen!C12 + J23*Komponen!C13 + K23*Komponen!C14 + L23*Komponen!C15</f>
        <v>83.4</v>
      </c>
      <c r="N23" t="str">
        <f t="shared" si="0"/>
        <v xml:space="preserve">A- </v>
      </c>
    </row>
    <row r="24" spans="1:14" x14ac:dyDescent="0.35">
      <c r="A24">
        <v>20</v>
      </c>
      <c r="B24" t="s">
        <v>119</v>
      </c>
      <c r="C24" t="s">
        <v>120</v>
      </c>
      <c r="D24">
        <v>155870</v>
      </c>
      <c r="E24" t="s">
        <v>1</v>
      </c>
      <c r="F24" t="s">
        <v>3</v>
      </c>
      <c r="G24" s="3">
        <v>87</v>
      </c>
      <c r="H24" s="3">
        <v>87</v>
      </c>
      <c r="I24" s="3">
        <v>85</v>
      </c>
      <c r="J24" s="3">
        <v>82</v>
      </c>
      <c r="K24" s="3">
        <v>83</v>
      </c>
      <c r="L24" s="3">
        <v>83</v>
      </c>
      <c r="M24">
        <f>G24*Komponen!C10 + H24*Komponen!C11 + I24*Komponen!C12 + J24*Komponen!C13 + K24*Komponen!C14 + L24*Komponen!C15</f>
        <v>83.4</v>
      </c>
      <c r="N24" t="str">
        <f t="shared" si="0"/>
        <v xml:space="preserve">A- </v>
      </c>
    </row>
    <row r="25" spans="1:14" x14ac:dyDescent="0.35">
      <c r="A25">
        <v>21</v>
      </c>
      <c r="B25" t="s">
        <v>121</v>
      </c>
      <c r="C25" t="s">
        <v>122</v>
      </c>
      <c r="D25">
        <v>154127</v>
      </c>
      <c r="E25" t="s">
        <v>1</v>
      </c>
      <c r="F25" t="s">
        <v>3</v>
      </c>
      <c r="G25" s="3">
        <v>87</v>
      </c>
      <c r="H25" s="3">
        <v>87</v>
      </c>
      <c r="I25" s="3">
        <v>85</v>
      </c>
      <c r="J25" s="3">
        <v>82</v>
      </c>
      <c r="K25" s="3">
        <v>88</v>
      </c>
      <c r="L25" s="3">
        <v>89</v>
      </c>
      <c r="M25">
        <f>G25*Komponen!C10 + H25*Komponen!C11 + I25*Komponen!C12 + J25*Komponen!C13 + K25*Komponen!C14 + L25*Komponen!C15</f>
        <v>86.7</v>
      </c>
      <c r="N25" t="str">
        <f t="shared" si="0"/>
        <v xml:space="preserve">A </v>
      </c>
    </row>
    <row r="26" spans="1:14" x14ac:dyDescent="0.35">
      <c r="A26">
        <v>22</v>
      </c>
      <c r="B26" t="s">
        <v>123</v>
      </c>
      <c r="C26" t="s">
        <v>124</v>
      </c>
      <c r="D26">
        <v>154384</v>
      </c>
      <c r="E26" t="s">
        <v>1</v>
      </c>
      <c r="F26" t="s">
        <v>3</v>
      </c>
      <c r="G26" s="3">
        <v>87</v>
      </c>
      <c r="H26" s="3">
        <v>87</v>
      </c>
      <c r="I26" s="3">
        <v>85</v>
      </c>
      <c r="J26" s="3">
        <v>82</v>
      </c>
      <c r="K26" s="3">
        <v>83</v>
      </c>
      <c r="L26" s="3">
        <v>83</v>
      </c>
      <c r="M26">
        <f>G26*Komponen!C10 + H26*Komponen!C11 + I26*Komponen!C12 + J26*Komponen!C13 + K26*Komponen!C14 + L26*Komponen!C15</f>
        <v>83.4</v>
      </c>
      <c r="N26" t="str">
        <f t="shared" si="0"/>
        <v xml:space="preserve">A- </v>
      </c>
    </row>
    <row r="27" spans="1:14" x14ac:dyDescent="0.35">
      <c r="A27">
        <v>23</v>
      </c>
      <c r="B27" t="s">
        <v>125</v>
      </c>
      <c r="C27" t="s">
        <v>126</v>
      </c>
      <c r="D27">
        <v>154133</v>
      </c>
      <c r="E27" t="s">
        <v>1</v>
      </c>
      <c r="F27" t="s">
        <v>3</v>
      </c>
      <c r="G27" s="3">
        <v>87</v>
      </c>
      <c r="H27" s="3">
        <v>87</v>
      </c>
      <c r="I27" s="3">
        <v>85</v>
      </c>
      <c r="J27" s="3">
        <v>82</v>
      </c>
      <c r="K27" s="3">
        <v>83</v>
      </c>
      <c r="L27" s="3">
        <v>83</v>
      </c>
      <c r="M27">
        <f>G27*Komponen!C10 + H27*Komponen!C11 + I27*Komponen!C12 + J27*Komponen!C13 + K27*Komponen!C14 + L27*Komponen!C15</f>
        <v>83.4</v>
      </c>
      <c r="N27" t="str">
        <f t="shared" si="0"/>
        <v xml:space="preserve">A- </v>
      </c>
    </row>
    <row r="28" spans="1:14" x14ac:dyDescent="0.35">
      <c r="A28">
        <v>24</v>
      </c>
      <c r="B28" t="s">
        <v>127</v>
      </c>
      <c r="C28" t="s">
        <v>128</v>
      </c>
      <c r="D28">
        <v>153614</v>
      </c>
      <c r="E28" t="s">
        <v>1</v>
      </c>
      <c r="F28" t="s">
        <v>3</v>
      </c>
      <c r="G28" s="3">
        <v>87</v>
      </c>
      <c r="H28" s="3">
        <v>87</v>
      </c>
      <c r="I28" s="3">
        <v>85</v>
      </c>
      <c r="J28" s="3">
        <v>82</v>
      </c>
      <c r="K28" s="3">
        <v>83</v>
      </c>
      <c r="L28" s="3">
        <v>83</v>
      </c>
      <c r="M28">
        <f>G28*Komponen!C10 + H28*Komponen!C11 + I28*Komponen!C12 + J28*Komponen!C13 + K28*Komponen!C14 + L28*Komponen!C15</f>
        <v>83.4</v>
      </c>
      <c r="N28" t="str">
        <f t="shared" si="0"/>
        <v xml:space="preserve">A- </v>
      </c>
    </row>
    <row r="29" spans="1:14" x14ac:dyDescent="0.35">
      <c r="A29">
        <v>25</v>
      </c>
      <c r="B29" t="s">
        <v>129</v>
      </c>
      <c r="C29" t="s">
        <v>130</v>
      </c>
      <c r="D29">
        <v>154748</v>
      </c>
      <c r="E29" t="s">
        <v>1</v>
      </c>
      <c r="F29" t="s">
        <v>3</v>
      </c>
      <c r="G29" s="3">
        <v>87</v>
      </c>
      <c r="H29" s="3">
        <v>87</v>
      </c>
      <c r="I29" s="3">
        <v>85</v>
      </c>
      <c r="J29" s="3">
        <v>82</v>
      </c>
      <c r="K29" s="3">
        <v>83</v>
      </c>
      <c r="L29" s="3">
        <v>83</v>
      </c>
      <c r="M29">
        <f>G29*Komponen!C10 + H29*Komponen!C11 + I29*Komponen!C12 + J29*Komponen!C13 + K29*Komponen!C14 + L29*Komponen!C15</f>
        <v>83.4</v>
      </c>
      <c r="N29" t="str">
        <f t="shared" si="0"/>
        <v xml:space="preserve">A- </v>
      </c>
    </row>
    <row r="30" spans="1:14" x14ac:dyDescent="0.35">
      <c r="A30">
        <v>26</v>
      </c>
      <c r="B30" t="s">
        <v>131</v>
      </c>
      <c r="C30" t="s">
        <v>132</v>
      </c>
      <c r="D30">
        <v>155862</v>
      </c>
      <c r="E30" t="s">
        <v>1</v>
      </c>
      <c r="F30" t="s">
        <v>3</v>
      </c>
      <c r="G30" s="3">
        <v>87</v>
      </c>
      <c r="H30" s="3">
        <v>87</v>
      </c>
      <c r="I30" s="3">
        <v>85</v>
      </c>
      <c r="J30" s="3">
        <v>82</v>
      </c>
      <c r="K30" s="3">
        <v>83</v>
      </c>
      <c r="L30" s="3">
        <v>83</v>
      </c>
      <c r="M30">
        <f>G30*Komponen!C10 + H30*Komponen!C11 + I30*Komponen!C12 + J30*Komponen!C13 + K30*Komponen!C14 + L30*Komponen!C15</f>
        <v>83.4</v>
      </c>
      <c r="N30" t="str">
        <f t="shared" si="0"/>
        <v xml:space="preserve">A- </v>
      </c>
    </row>
    <row r="31" spans="1:14" x14ac:dyDescent="0.35">
      <c r="A31">
        <v>27</v>
      </c>
      <c r="B31" t="s">
        <v>133</v>
      </c>
      <c r="C31" t="s">
        <v>134</v>
      </c>
      <c r="D31">
        <v>153746</v>
      </c>
      <c r="E31" t="s">
        <v>1</v>
      </c>
      <c r="F31" t="s">
        <v>3</v>
      </c>
      <c r="G31" s="3">
        <v>87</v>
      </c>
      <c r="H31" s="3">
        <v>87</v>
      </c>
      <c r="I31" s="3">
        <v>85</v>
      </c>
      <c r="J31" s="3">
        <v>82</v>
      </c>
      <c r="K31" s="3">
        <v>83</v>
      </c>
      <c r="L31" s="3">
        <v>83</v>
      </c>
      <c r="M31">
        <f>G31*Komponen!C10 + H31*Komponen!C11 + I31*Komponen!C12 + J31*Komponen!C13 + K31*Komponen!C14 + L31*Komponen!C15</f>
        <v>83.4</v>
      </c>
      <c r="N31" t="str">
        <f t="shared" si="0"/>
        <v xml:space="preserve">A- </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Lembar kerja</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ASUS ID</cp:lastModifiedBy>
  <dcterms:created xsi:type="dcterms:W3CDTF">2025-01-22T11:51:48Z</dcterms:created>
  <dcterms:modified xsi:type="dcterms:W3CDTF">2025-01-31T07:24:29Z</dcterms:modified>
  <cp:category>nilai</cp:category>
</cp:coreProperties>
</file>