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PS" sheetId="1" r:id="rId4"/>
    <sheet name="Skala-Nilai" sheetId="2" r:id="rId5"/>
    <sheet name="Komponen" sheetId="3" r:id="rId6"/>
    <sheet name="Daftar-Nilai" sheetId="4" r:id="rId7"/>
    <sheet name="Worksheet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<sst xmlns="http://schemas.openxmlformats.org/spreadsheetml/2006/main" uniqueCount="138">
  <si>
    <t>KODE MK</t>
  </si>
  <si>
    <t>D1B1A04A</t>
  </si>
  <si>
    <t>NAMA MK</t>
  </si>
  <si>
    <t>PENDIDIKAN AGAMA</t>
  </si>
  <si>
    <t>NAMA KELAS</t>
  </si>
  <si>
    <t>1E</t>
  </si>
  <si>
    <t>Program Studi</t>
  </si>
  <si>
    <t>S1 TEKNIK SIPIL</t>
  </si>
  <si>
    <t>Fakultas</t>
  </si>
  <si>
    <t>TEKNIK</t>
  </si>
  <si>
    <t>Semester</t>
  </si>
  <si>
    <t>Nama Dosen</t>
  </si>
  <si>
    <t>Imawanto,SH.,M.Sy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</si>
  <si>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</si>
  <si>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</si>
  <si>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</si>
  <si>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</si>
  <si>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</si>
  <si>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</si>
  <si>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>MENGANALISIS KONSEPSI AQIDAH ISLAM</t>
  </si>
  <si>
    <t>ANALYZING THE CONCEPT OF ISLAMIC AQIDAH</t>
  </si>
  <si>
    <t>MENGIDENTIFIKASI BEBERAPA ISTILAH LAIN TENTANG AQIDAH.</t>
  </si>
  <si>
    <t>IDENTIFY SEVERAL OTHER TERMS REGARDING AQIDAH.</t>
  </si>
  <si>
    <t>MENJELASKAN SUMBER AQIDAH ISLAM.</t>
  </si>
  <si>
    <t>EXPLAINING THE SOURCES OF ISLAMIC AQIDAH.</t>
  </si>
  <si>
    <t>MENJELASKAN TENTANG TAUHIDULLAH SWT.</t>
  </si>
  <si>
    <t>EXPLAINING ABOUT TAUHIDULLAH SWT.</t>
  </si>
  <si>
    <t xml:space="preserve"> MENJELASKAN HAKIKAT DAN DAMPAK DUA KALIMAH SYAHADAH.</t>
  </si>
  <si>
    <t xml:space="preserve"> EXPLAINING THE ESSENCE AND IMPACT OF THE TWO SENTENCES OF THE SHAHADAH.</t>
  </si>
  <si>
    <t>MENGIDENTIFIKASI NAMA DAN TUGAS MALAIKAT.</t>
  </si>
  <si>
    <t>IDENTIFY THE NAMES AND DUTIES OF ANGELS.</t>
  </si>
  <si>
    <t>UJIAN TENGAH SEMESTER</t>
  </si>
  <si>
    <t>MIDTERM EXAM</t>
  </si>
  <si>
    <t>MENJELASKAN TENTANG KITAB-KITAB ALLAH SEBAGAI WAHYU.</t>
  </si>
  <si>
    <t>EXPLAINING THE BOOKS OF ALLAH AS REVELATION.</t>
  </si>
  <si>
    <t>MEMBEDAKAN ANTARA IMAN KEPADA AL-QUR’AN DENGAN IMAN KEPADA KITAB–KITAB SUCI LAINNYA.</t>
  </si>
  <si>
    <t>DISTINGUISH BETWEEN BELIEF IN THE QUR'AN AND BELIEF IN OTHER HOLY BOOKS.</t>
  </si>
  <si>
    <t>MENGIDENTIFIKASI TUGAS DAN MUKJIZAT PARA RASUL.</t>
  </si>
  <si>
    <t>IDENTIFY THE TASKS AND MIRACLES OF THE APOSTLES.</t>
  </si>
  <si>
    <t>MENJELASKAN TENTANG IMAN KEPADA SELURUH NABI DAN RASUL.</t>
  </si>
  <si>
    <t>EXPLAINING THE FAITH TO ALL PROPHETS AND APOSTLES.</t>
  </si>
  <si>
    <t>MENGANALISIS KONSEP IMAN KEPADA HARI AKHIR</t>
  </si>
  <si>
    <t>ANALYZE THE CONCEPT OF FAITH IN THE LAST DAY</t>
  </si>
  <si>
    <t>MENJELASKAN TENTANG HIKMAH IMAN KEPADA HARI AKHIR</t>
  </si>
  <si>
    <t>EXPLAINING THE WISDOM OF FAITH IN THE LAST DAY</t>
  </si>
  <si>
    <t>MENGANALISIS KONSEP IMAN KEPADA TAKDIR</t>
  </si>
  <si>
    <t>ANALYZE THE CONCEPT OF FAITH IN DESTINY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</si>
  <si>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</si>
  <si>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</si>
  <si>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</si>
  <si>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</si>
  <si>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</si>
  <si>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</si>
  <si>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</si>
  <si>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</si>
  <si>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</si>
  <si>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</si>
  <si>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</si>
  <si>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</si>
  <si>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</si>
  <si>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</si>
  <si>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</si>
  <si>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</si>
  <si>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</si>
  <si>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</si>
  <si>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</si>
  <si>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</si>
  <si>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</si>
  <si>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</si>
  <si>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</si>
  <si>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</si>
  <si>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</si>
  <si>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</si>
  <si>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</si>
  <si>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</si>
  <si>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</si>
  <si>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</si>
  <si>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</si>
  <si>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</si>
  <si>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</si>
  <si>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</si>
  <si>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</si>
  <si>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</si>
  <si>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</si>
  <si>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</si>
  <si>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</si>
  <si>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</si>
  <si>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</si>
  <si>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</si>
  <si>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</si>
  <si>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</si>
  <si>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</si>
  <si>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</si>
  <si>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</si>
  <si>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</si>
  <si>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</si>
  <si>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</si>
  <si>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</si>
  <si>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</si>
  <si>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</si>
  <si>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AGAMA (D1B1A04A)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</si>
  <si>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</si>
  <si>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</si>
  <si>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</si>
  <si>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</si>
  <si>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</si>
  <si>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</si>
  <si>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</si>
  <si>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</si>
  <si>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</si>
  <si>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FEBI FEBRYANI</t>
  </si>
  <si>
    <t>KHAYRUL UKHRA</t>
  </si>
  <si>
    <t>KHUSNUL KHATIMAH</t>
  </si>
  <si>
    <t>LALU DANIAL LEKSA PRATAMA</t>
  </si>
  <si>
    <t>NINA MUJI APRIANI</t>
  </si>
  <si>
    <t>DWI KURNIAWAN</t>
  </si>
  <si>
    <t>M. RIZKY SYAWALUDIN</t>
  </si>
  <si>
    <t>MUHAMMAD SARIF</t>
  </si>
  <si>
    <t>TARI NUR HIKMAH</t>
  </si>
  <si>
    <t>ZUM RATUL QOLUBUL</t>
  </si>
  <si>
    <t>ANDIS MULYADI</t>
  </si>
  <si>
    <t>BAIQ DINA SALWA</t>
  </si>
  <si>
    <t>DESI LIA ASMAYATI</t>
  </si>
  <si>
    <t>DESTA ABIANTARA</t>
  </si>
  <si>
    <t>HUL BAYAN</t>
  </si>
  <si>
    <t>IKRIAL AKRAM</t>
  </si>
  <si>
    <t>IRFAN FADILAH</t>
  </si>
  <si>
    <t>MOH. YUDA PRATAMA</t>
  </si>
  <si>
    <t>MUH. CANDRA FEBRIANTO</t>
  </si>
  <si>
    <t>MUHAMMAD RIFQIL AZIS</t>
  </si>
  <si>
    <t>NANANG ALFAN NAZRI</t>
  </si>
  <si>
    <t>SRIADRISKA PUTRI</t>
  </si>
  <si>
    <t>DILA AULIA</t>
  </si>
  <si>
    <t>IKSAN</t>
  </si>
  <si>
    <t>IQBAL</t>
  </si>
  <si>
    <t>M. IBNU TAULAN</t>
  </si>
  <si>
    <t>MARHANIS NAUFAL ALFPARIZI</t>
  </si>
  <si>
    <t>MUH. RIZKY FEBRIANO ARIFIN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</si>
</sst>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0" applyProtection="true">
      <protection locked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0" fillId="0" borderId="0" applyFont="0" applyNumberFormat="1" applyFill="0" applyBorder="0" applyAlignment="0"/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0" fillId="0" borderId="0" applyFont="0" applyNumberFormat="1" applyFill="0" applyBorder="0" applyAlignment="0" applyProtection="true">
      <protection locked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3">
    <dxf>
      <fill>
        <patternFill patternType="solid">
          <bgColor rgb="FF00FF00"/>
        </patternFill>
      </fill>
      <border/>
    </dxf>
    <dxf>
      <fill>
        <patternFill patternType="solid">
          <bgColor rgb="FFFFFF00"/>
        </patternFill>
      </fill>
      <border/>
    </dxf>
    <dxf>
      <fill>
        <patternFill patternType="solid">
          <bgColor rgb="FFFF0000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25"/>
  <sheetViews>
    <sheetView tabSelected="1" workbookViewId="0" showGridLines="true" showRowColHeaders="1">
      <selection activeCell="C10" sqref="C10:C25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50" customWidth="true" style="0"/>
    <col min="4" max="4" width="15" hidden="true" customWidth="true" style="0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17</v>
      </c>
      <c r="C10" s="3" t="s">
        <v>18</v>
      </c>
      <c r="D10">
        <v>1234582703</v>
      </c>
    </row>
    <row r="11" spans="1:4">
      <c r="A11">
        <v>2</v>
      </c>
      <c r="B11" s="3" t="s">
        <v>19</v>
      </c>
      <c r="C11" s="3" t="s">
        <v>20</v>
      </c>
      <c r="D11">
        <v>1234582703</v>
      </c>
    </row>
    <row r="12" spans="1:4">
      <c r="A12">
        <v>3</v>
      </c>
      <c r="B12" s="3" t="s">
        <v>21</v>
      </c>
      <c r="C12" s="3" t="s">
        <v>22</v>
      </c>
      <c r="D12">
        <v>1234582703</v>
      </c>
    </row>
    <row r="13" spans="1:4">
      <c r="A13">
        <v>4</v>
      </c>
      <c r="B13" s="3" t="s">
        <v>23</v>
      </c>
      <c r="C13" s="3" t="s">
        <v>24</v>
      </c>
      <c r="D13">
        <v>1234582703</v>
      </c>
    </row>
    <row r="14" spans="1:4">
      <c r="A14">
        <v>5</v>
      </c>
      <c r="B14" s="3" t="s">
        <v>25</v>
      </c>
      <c r="C14" s="3" t="s">
        <v>26</v>
      </c>
      <c r="D14">
        <v>1234582703</v>
      </c>
    </row>
    <row r="15" spans="1:4">
      <c r="A15">
        <v>6</v>
      </c>
      <c r="B15" s="3" t="s">
        <v>27</v>
      </c>
      <c r="C15" s="3" t="s">
        <v>28</v>
      </c>
      <c r="D15">
        <v>1234582703</v>
      </c>
    </row>
    <row r="16" spans="1:4">
      <c r="A16">
        <v>7</v>
      </c>
      <c r="B16" s="3" t="s">
        <v>29</v>
      </c>
      <c r="C16" s="3" t="s">
        <v>30</v>
      </c>
      <c r="D16">
        <v>1234582703</v>
      </c>
    </row>
    <row r="17" spans="1:4">
      <c r="A17">
        <v>8</v>
      </c>
      <c r="B17" s="3" t="s">
        <v>31</v>
      </c>
      <c r="C17" s="3" t="s">
        <v>32</v>
      </c>
      <c r="D17">
        <v>1234582703</v>
      </c>
    </row>
    <row r="18" spans="1:4">
      <c r="A18">
        <v>9</v>
      </c>
      <c r="B18" s="3" t="s">
        <v>33</v>
      </c>
      <c r="C18" s="3" t="s">
        <v>34</v>
      </c>
      <c r="D18">
        <v>1234582703</v>
      </c>
    </row>
    <row r="19" spans="1:4">
      <c r="A19">
        <v>10</v>
      </c>
      <c r="B19" s="3" t="s">
        <v>35</v>
      </c>
      <c r="C19" s="3" t="s">
        <v>36</v>
      </c>
      <c r="D19">
        <v>1234582703</v>
      </c>
    </row>
    <row r="20" spans="1:4">
      <c r="A20">
        <v>11</v>
      </c>
      <c r="B20" s="3" t="s">
        <v>37</v>
      </c>
      <c r="C20" s="3" t="s">
        <v>38</v>
      </c>
      <c r="D20">
        <v>1234582703</v>
      </c>
    </row>
    <row r="21" spans="1:4">
      <c r="A21">
        <v>12</v>
      </c>
      <c r="B21" s="3" t="s">
        <v>39</v>
      </c>
      <c r="C21" s="3" t="s">
        <v>40</v>
      </c>
      <c r="D21">
        <v>1234582703</v>
      </c>
    </row>
    <row r="22" spans="1:4">
      <c r="A22">
        <v>13</v>
      </c>
      <c r="B22" s="3" t="s">
        <v>41</v>
      </c>
      <c r="C22" s="3" t="s">
        <v>42</v>
      </c>
      <c r="D22">
        <v>1234582703</v>
      </c>
    </row>
    <row r="23" spans="1:4">
      <c r="A23">
        <v>14</v>
      </c>
      <c r="B23" s="3" t="s">
        <v>43</v>
      </c>
      <c r="C23" s="3" t="s">
        <v>44</v>
      </c>
      <c r="D23">
        <v>1234582703</v>
      </c>
    </row>
    <row r="24" spans="1:4">
      <c r="A24">
        <v>15</v>
      </c>
      <c r="B24" s="3" t="s">
        <v>45</v>
      </c>
      <c r="C24" s="3" t="s">
        <v>46</v>
      </c>
      <c r="D24">
        <v>1234582703</v>
      </c>
    </row>
    <row r="25" spans="1:4">
      <c r="A25">
        <v>16</v>
      </c>
      <c r="B25" s="3" t="s">
        <v>47</v>
      </c>
      <c r="C25" s="3" t="s">
        <v>48</v>
      </c>
      <c r="D25">
        <v>1234582703</v>
      </c>
    </row>
  </sheetData>
  <sheetProtection password="EE11" sheet="1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16"/>
  <sheetViews>
    <sheetView tabSelected="0" workbookViewId="0" showGridLines="true" showRowColHeaders="1">
      <selection activeCell="A3" sqref="A3:D16"/>
    </sheetView>
  </sheetViews>
  <sheetFormatPr defaultRowHeight="14.4" outlineLevelRow="0" outlineLevelCol="0"/>
  <cols>
    <col min="1" max="1" width="5" customWidth="true" style="0"/>
    <col min="2" max="2" width="15" customWidth="true" style="0"/>
    <col min="3" max="3" width="15" customWidth="true" style="0"/>
    <col min="4" max="4" width="10" customWidth="true" style="0"/>
  </cols>
  <sheetData>
    <row r="1" spans="1:4">
      <c r="A1" s="4"/>
      <c r="B1" s="4" t="s">
        <v>49</v>
      </c>
      <c r="C1" s="4"/>
      <c r="D1" s="4"/>
    </row>
    <row r="3" spans="1:4">
      <c r="A3" s="4" t="s">
        <v>50</v>
      </c>
      <c r="B3" s="5" t="s">
        <v>51</v>
      </c>
      <c r="C3" s="5"/>
      <c r="D3" s="5" t="s">
        <v>52</v>
      </c>
    </row>
    <row r="4" spans="1:4">
      <c r="A4" s="4"/>
      <c r="B4" s="5" t="s">
        <v>53</v>
      </c>
      <c r="C4" s="5" t="s">
        <v>54</v>
      </c>
      <c r="D4" s="5"/>
    </row>
    <row r="5" spans="1:4"/>
    <row r="6" spans="1:4">
      <c r="A6">
        <v>1</v>
      </c>
      <c r="B6" t="s">
        <v>55</v>
      </c>
      <c r="C6" t="s">
        <v>56</v>
      </c>
      <c r="D6" t="s">
        <v>57</v>
      </c>
    </row>
    <row r="7" spans="1:4">
      <c r="A7">
        <v>2</v>
      </c>
      <c r="B7" t="s">
        <v>58</v>
      </c>
      <c r="C7" t="s">
        <v>59</v>
      </c>
      <c r="D7" t="s">
        <v>60</v>
      </c>
    </row>
    <row r="8" spans="1:4">
      <c r="A8">
        <v>3</v>
      </c>
      <c r="B8" t="s">
        <v>61</v>
      </c>
      <c r="C8" t="s">
        <v>62</v>
      </c>
      <c r="D8" t="s">
        <v>63</v>
      </c>
    </row>
    <row r="9" spans="1:4">
      <c r="A9">
        <v>4</v>
      </c>
      <c r="B9" t="s">
        <v>64</v>
      </c>
      <c r="C9" t="s">
        <v>65</v>
      </c>
      <c r="D9" t="s">
        <v>66</v>
      </c>
    </row>
    <row r="10" spans="1:4">
      <c r="A10">
        <v>5</v>
      </c>
      <c r="B10" t="s">
        <v>67</v>
      </c>
      <c r="C10" t="s">
        <v>68</v>
      </c>
      <c r="D10" t="s">
        <v>69</v>
      </c>
    </row>
    <row r="11" spans="1:4">
      <c r="A11">
        <v>6</v>
      </c>
      <c r="B11" t="s">
        <v>70</v>
      </c>
      <c r="C11" t="s">
        <v>71</v>
      </c>
      <c r="D11" t="s">
        <v>72</v>
      </c>
    </row>
    <row r="12" spans="1:4">
      <c r="A12">
        <v>7</v>
      </c>
      <c r="B12" t="s">
        <v>73</v>
      </c>
      <c r="C12" t="s">
        <v>74</v>
      </c>
      <c r="D12" t="s">
        <v>75</v>
      </c>
    </row>
    <row r="13" spans="1:4">
      <c r="A13">
        <v>8</v>
      </c>
      <c r="B13" t="s">
        <v>76</v>
      </c>
      <c r="C13" t="s">
        <v>77</v>
      </c>
      <c r="D13" t="s">
        <v>78</v>
      </c>
    </row>
    <row r="14" spans="1:4">
      <c r="A14">
        <v>9</v>
      </c>
      <c r="B14" t="s">
        <v>79</v>
      </c>
      <c r="C14" t="s">
        <v>80</v>
      </c>
      <c r="D14" t="s">
        <v>81</v>
      </c>
    </row>
    <row r="15" spans="1:4">
      <c r="A15">
        <v>10</v>
      </c>
      <c r="B15" t="s">
        <v>82</v>
      </c>
      <c r="C15" t="s">
        <v>83</v>
      </c>
      <c r="D15" t="s">
        <v>84</v>
      </c>
    </row>
    <row r="16" spans="1:4"/>
  </sheetData>
  <sheetProtection password="EE11" sheet="1"/>
  <mergeCells>
    <mergeCell ref="B3:C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6"/>
  <sheetViews>
    <sheetView tabSelected="0" workbookViewId="0" showGridLines="true" showRowColHeaders="1">
      <selection activeCell="E10" sqref="E10:E15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10" customWidth="true" style="0"/>
    <col min="4" max="4" width="50" customWidth="true" style="0"/>
    <col min="5" max="5" width="50" customWidth="true" style="0"/>
    <col min="6" max="6" width="20" hidden="true" customWidth="true" style="0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>
      <c r="A10">
        <v>1</v>
      </c>
      <c r="B10" t="s">
        <v>91</v>
      </c>
      <c r="C10" s="9">
        <v>0.2</v>
      </c>
      <c r="D10" s="3" t="s">
        <v>92</v>
      </c>
      <c r="E10" s="3" t="s">
        <v>93</v>
      </c>
      <c r="F10">
        <v>1234582703</v>
      </c>
    </row>
    <row r="11" spans="1:6">
      <c r="A11">
        <v>2</v>
      </c>
      <c r="B11" t="s">
        <v>94</v>
      </c>
      <c r="C11" s="9">
        <v>0</v>
      </c>
      <c r="D11" s="3" t="s">
        <v>95</v>
      </c>
      <c r="E11" s="3"/>
      <c r="F11">
        <v>1234582703</v>
      </c>
    </row>
    <row r="12" spans="1:6">
      <c r="A12">
        <v>3</v>
      </c>
      <c r="B12" t="s">
        <v>96</v>
      </c>
      <c r="C12" s="9">
        <v>0.2</v>
      </c>
      <c r="D12" s="3"/>
      <c r="E12" s="3"/>
      <c r="F12">
        <v>1234582703</v>
      </c>
    </row>
    <row r="13" spans="1:6">
      <c r="A13">
        <v>4</v>
      </c>
      <c r="B13" t="s">
        <v>97</v>
      </c>
      <c r="C13" s="9">
        <v>0.2</v>
      </c>
      <c r="D13" s="3"/>
      <c r="E13" s="3"/>
      <c r="F13">
        <v>1234582703</v>
      </c>
    </row>
    <row r="14" spans="1:6">
      <c r="A14">
        <v>5</v>
      </c>
      <c r="B14" t="s">
        <v>98</v>
      </c>
      <c r="C14" s="9">
        <v>0.2</v>
      </c>
      <c r="D14" s="3"/>
      <c r="E14" s="3"/>
      <c r="F14">
        <v>1234582703</v>
      </c>
    </row>
    <row r="15" spans="1:6">
      <c r="A15">
        <v>6</v>
      </c>
      <c r="B15" t="s">
        <v>99</v>
      </c>
      <c r="C15" s="9">
        <v>0.2</v>
      </c>
      <c r="D15" s="3"/>
      <c r="E15" s="3"/>
      <c r="F15">
        <v>1234582703</v>
      </c>
    </row>
    <row r="16" spans="1:6">
      <c r="C16" s="6">
        <f>SUM(C10:C15)</f>
        <v>1</v>
      </c>
    </row>
  </sheetData>
  <sheetProtection password="EE11" sheet="1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N32"/>
  <sheetViews>
    <sheetView tabSelected="0" workbookViewId="0" showGridLines="true" showRowColHeaders="1">
      <selection activeCell="G4" sqref="G4:L32"/>
    </sheetView>
  </sheetViews>
  <sheetFormatPr defaultRowHeight="14.4" outlineLevelRow="0" outlineLevelCol="0"/>
  <cols>
    <col min="1" max="1" width="5" customWidth="true" style="0"/>
    <col min="2" max="2" width="15" customWidth="true" style="0"/>
    <col min="3" max="3" width="35" customWidth="true" style="0"/>
    <col min="4" max="4" width="15" customWidth="true" style="0"/>
    <col min="5" max="5" width="15" customWidth="true" style="0"/>
    <col min="6" max="6" width="30" customWidth="true" style="0"/>
    <col min="7" max="7" width="10" customWidth="true" style="0"/>
    <col min="8" max="8" width="10" customWidth="true" style="0"/>
    <col min="9" max="9" width="10" customWidth="true" style="0"/>
    <col min="10" max="10" width="10" customWidth="true" style="0"/>
    <col min="11" max="11" width="10" customWidth="true" style="0"/>
    <col min="12" max="12" width="10" customWidth="true" style="0"/>
    <col min="13" max="13" width="10" customWidth="true" style="0"/>
    <col min="14" max="14" width="10" customWidth="true" style="0"/>
  </cols>
  <sheetData>
    <row r="1" spans="1:14">
      <c r="A1" t="s">
        <v>100</v>
      </c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85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91</v>
      </c>
      <c r="H3" s="1" t="s">
        <v>94</v>
      </c>
      <c r="I3" s="1" t="s">
        <v>96</v>
      </c>
      <c r="J3" s="1" t="s">
        <v>97</v>
      </c>
      <c r="K3" s="1" t="s">
        <v>106</v>
      </c>
      <c r="L3" s="1" t="s">
        <v>107</v>
      </c>
      <c r="M3" s="1" t="s">
        <v>108</v>
      </c>
      <c r="N3" s="1" t="s">
        <v>109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>
        <v>20240410200001</v>
      </c>
      <c r="C5" t="s">
        <v>110</v>
      </c>
      <c r="D5">
        <v>157214</v>
      </c>
      <c r="E5" t="s">
        <v>1</v>
      </c>
      <c r="F5" t="s">
        <v>3</v>
      </c>
      <c r="G5" s="3">
        <v>85</v>
      </c>
      <c r="H5" s="3">
        <v>0</v>
      </c>
      <c r="I5" s="3">
        <v>75</v>
      </c>
      <c r="J5" s="3">
        <v>80</v>
      </c>
      <c r="K5" s="3">
        <v>85</v>
      </c>
      <c r="L5" s="3">
        <v>70</v>
      </c>
      <c r="M5">
        <f>G5*'Komponen'!C10 + H5*'Komponen'!C11 + I5*'Komponen'!C12 + J5*'Komponen'!C13 + K5*'Komponen'!C14 + L5*'Komponen'!C15</f>
        <v>79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IF(M5&lt;=100.00, "A")))))))))))</f>
        <v>A-</v>
      </c>
    </row>
    <row r="6" spans="1:14">
      <c r="A6">
        <v>2</v>
      </c>
      <c r="B6">
        <v>20240410200002</v>
      </c>
      <c r="C6" t="s">
        <v>111</v>
      </c>
      <c r="D6">
        <v>157215</v>
      </c>
      <c r="E6" t="s">
        <v>1</v>
      </c>
      <c r="F6" t="s">
        <v>3</v>
      </c>
      <c r="G6" s="3">
        <v>90</v>
      </c>
      <c r="H6" s="3">
        <v>0</v>
      </c>
      <c r="I6" s="3">
        <v>75</v>
      </c>
      <c r="J6" s="3">
        <v>80</v>
      </c>
      <c r="K6" s="3">
        <v>85</v>
      </c>
      <c r="L6" s="3">
        <v>80</v>
      </c>
      <c r="M6">
        <f>G6*'Komponen'!C10 + H6*'Komponen'!C11 + I6*'Komponen'!C12 + J6*'Komponen'!C13 + K6*'Komponen'!C14 + L6*'Komponen'!C15</f>
        <v>82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IF(M6&lt;=100.00, "A")))))))))))</f>
        <v>A</v>
      </c>
    </row>
    <row r="7" spans="1:14">
      <c r="A7">
        <v>3</v>
      </c>
      <c r="B7">
        <v>20240410200003</v>
      </c>
      <c r="C7" t="s">
        <v>112</v>
      </c>
      <c r="D7">
        <v>157216</v>
      </c>
      <c r="E7" t="s">
        <v>1</v>
      </c>
      <c r="F7" t="s">
        <v>3</v>
      </c>
      <c r="G7" s="3">
        <v>85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>
        <f>G7*'Komponen'!C10 + H7*'Komponen'!C11 + I7*'Komponen'!C12 + J7*'Komponen'!C13 + K7*'Komponen'!C14 + L7*'Komponen'!C15</f>
        <v>17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IF(M7&lt;=100.00, "A")))))))))))</f>
        <v>E</v>
      </c>
    </row>
    <row r="8" spans="1:14">
      <c r="A8">
        <v>4</v>
      </c>
      <c r="B8">
        <v>20240410200004</v>
      </c>
      <c r="C8" t="s">
        <v>113</v>
      </c>
      <c r="D8">
        <v>157217</v>
      </c>
      <c r="E8" t="s">
        <v>1</v>
      </c>
      <c r="F8" t="s">
        <v>3</v>
      </c>
      <c r="G8" s="3">
        <v>85</v>
      </c>
      <c r="H8" s="3">
        <v>0</v>
      </c>
      <c r="I8" s="3">
        <v>75</v>
      </c>
      <c r="J8" s="3">
        <v>80</v>
      </c>
      <c r="K8" s="3">
        <v>85</v>
      </c>
      <c r="L8" s="3">
        <v>70</v>
      </c>
      <c r="M8">
        <f>G8*'Komponen'!C10 + H8*'Komponen'!C11 + I8*'Komponen'!C12 + J8*'Komponen'!C13 + K8*'Komponen'!C14 + L8*'Komponen'!C15</f>
        <v>79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IF(M8&lt;=100.00, "A")))))))))))</f>
        <v>A-</v>
      </c>
    </row>
    <row r="9" spans="1:14">
      <c r="A9">
        <v>5</v>
      </c>
      <c r="B9">
        <v>20240410200005</v>
      </c>
      <c r="C9" t="s">
        <v>114</v>
      </c>
      <c r="D9">
        <v>157218</v>
      </c>
      <c r="E9" t="s">
        <v>1</v>
      </c>
      <c r="F9" t="s">
        <v>3</v>
      </c>
      <c r="G9" s="3">
        <v>90</v>
      </c>
      <c r="H9" s="3">
        <v>0</v>
      </c>
      <c r="I9" s="3">
        <v>75</v>
      </c>
      <c r="J9" s="3">
        <v>80</v>
      </c>
      <c r="K9" s="3">
        <v>85</v>
      </c>
      <c r="L9" s="3">
        <v>80</v>
      </c>
      <c r="M9">
        <f>G9*'Komponen'!C10 + H9*'Komponen'!C11 + I9*'Komponen'!C12 + J9*'Komponen'!C13 + K9*'Komponen'!C14 + L9*'Komponen'!C15</f>
        <v>82</v>
      </c>
      <c r="N9" t="str">
        <f>IF(AND(ISBLANK(G9), ISBLANK(H9), ISBLANK(I9), ISBLANK(J9), ISBLANK(K9), ISBLANK(L9)), "T", IF(M9&lt;=0.99, "T", IF(M9&lt;=24.99, "E", IF(M9&lt;=49.99, "D", IF(M9&lt;=54.99, "C", IF(M9&lt;=59.99, "C+", IF(M9&lt;=64.99, "B-", IF(M9&lt;=69.99, "B", IF(M9&lt;=74.99, "B+", IF(M9&lt;=79.99, "A-", IF(M9&lt;=100.00, "A")))))))))))</f>
        <v>A</v>
      </c>
    </row>
    <row r="10" spans="1:14">
      <c r="A10">
        <v>6</v>
      </c>
      <c r="B10">
        <v>20240410200006</v>
      </c>
      <c r="C10" t="s">
        <v>115</v>
      </c>
      <c r="D10">
        <v>157219</v>
      </c>
      <c r="E10" t="s">
        <v>1</v>
      </c>
      <c r="F10" t="s">
        <v>3</v>
      </c>
      <c r="G10" s="3">
        <v>75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>
        <f>G10*'Komponen'!C10 + H10*'Komponen'!C11 + I10*'Komponen'!C12 + J10*'Komponen'!C13 + K10*'Komponen'!C14 + L10*'Komponen'!C15</f>
        <v>15</v>
      </c>
      <c r="N10" t="str">
        <f>IF(AND(ISBLANK(G10), ISBLANK(H10), ISBLANK(I10), ISBLANK(J10), ISBLANK(K10), ISBLANK(L10)), "T", IF(M10&lt;=0.99, "T", IF(M10&lt;=24.99, "E", IF(M10&lt;=49.99, "D", IF(M10&lt;=54.99, "C", IF(M10&lt;=59.99, "C+", IF(M10&lt;=64.99, "B-", IF(M10&lt;=69.99, "B", IF(M10&lt;=74.99, "B+", IF(M10&lt;=79.99, "A-", IF(M10&lt;=100.00, "A")))))))))))</f>
        <v>E</v>
      </c>
    </row>
    <row r="11" spans="1:14">
      <c r="A11">
        <v>7</v>
      </c>
      <c r="B11">
        <v>20240410200007</v>
      </c>
      <c r="C11" t="s">
        <v>116</v>
      </c>
      <c r="D11">
        <v>159071</v>
      </c>
      <c r="E11" t="s">
        <v>1</v>
      </c>
      <c r="F11" t="s">
        <v>3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>
        <f>G11*'Komponen'!C10 + H11*'Komponen'!C11 + I11*'Komponen'!C12 + J11*'Komponen'!C13 + K11*'Komponen'!C14 + L11*'Komponen'!C15</f>
        <v>0</v>
      </c>
      <c r="N11" t="str">
        <f>IF(AND(ISBLANK(G11), ISBLANK(H11), ISBLANK(I11), ISBLANK(J11), ISBLANK(K11), ISBLANK(L11)), "T", IF(M11&lt;=0.99, "T", IF(M11&lt;=24.99, "E", IF(M11&lt;=49.99, "D", IF(M11&lt;=54.99, "C", IF(M11&lt;=59.99, "C+", IF(M11&lt;=64.99, "B-", IF(M11&lt;=69.99, "B", IF(M11&lt;=74.99, "B+", IF(M11&lt;=79.99, "A-", IF(M11&lt;=100.00, "A")))))))))))</f>
        <v>T</v>
      </c>
    </row>
    <row r="12" spans="1:14">
      <c r="A12">
        <v>8</v>
      </c>
      <c r="B12">
        <v>20240410210121</v>
      </c>
      <c r="C12" t="s">
        <v>117</v>
      </c>
      <c r="D12">
        <v>157340</v>
      </c>
      <c r="E12" t="s">
        <v>1</v>
      </c>
      <c r="F12" t="s">
        <v>3</v>
      </c>
      <c r="G12" s="3">
        <v>85</v>
      </c>
      <c r="H12" s="3">
        <v>0</v>
      </c>
      <c r="I12" s="3">
        <v>75</v>
      </c>
      <c r="J12" s="3">
        <v>80</v>
      </c>
      <c r="K12" s="3">
        <v>85</v>
      </c>
      <c r="L12" s="3">
        <v>65</v>
      </c>
      <c r="M12">
        <f>G12*'Komponen'!C10 + H12*'Komponen'!C11 + I12*'Komponen'!C12 + J12*'Komponen'!C13 + K12*'Komponen'!C14 + L12*'Komponen'!C15</f>
        <v>78</v>
      </c>
      <c r="N12" t="str">
        <f>IF(AND(ISBLANK(G12), ISBLANK(H12), ISBLANK(I12), ISBLANK(J12), ISBLANK(K12), ISBLANK(L12)), "T", IF(M12&lt;=0.99, "T", IF(M12&lt;=24.99, "E", IF(M12&lt;=49.99, "D", IF(M12&lt;=54.99, "C", IF(M12&lt;=59.99, "C+", IF(M12&lt;=64.99, "B-", IF(M12&lt;=69.99, "B", IF(M12&lt;=74.99, "B+", IF(M12&lt;=79.99, "A-", IF(M12&lt;=100.00, "A")))))))))))</f>
        <v>A-</v>
      </c>
    </row>
    <row r="13" spans="1:14">
      <c r="A13">
        <v>9</v>
      </c>
      <c r="B13">
        <v>20240410210122</v>
      </c>
      <c r="C13" t="s">
        <v>118</v>
      </c>
      <c r="D13">
        <v>157341</v>
      </c>
      <c r="E13" t="s">
        <v>1</v>
      </c>
      <c r="F13" t="s">
        <v>3</v>
      </c>
      <c r="G13" s="3">
        <v>90</v>
      </c>
      <c r="H13" s="3">
        <v>0</v>
      </c>
      <c r="I13" s="3">
        <v>75</v>
      </c>
      <c r="J13" s="3">
        <v>80</v>
      </c>
      <c r="K13" s="3">
        <v>85</v>
      </c>
      <c r="L13" s="3">
        <v>80</v>
      </c>
      <c r="M13">
        <f>G13*'Komponen'!C10 + H13*'Komponen'!C11 + I13*'Komponen'!C12 + J13*'Komponen'!C13 + K13*'Komponen'!C14 + L13*'Komponen'!C15</f>
        <v>82</v>
      </c>
      <c r="N13" t="str">
        <f>IF(AND(ISBLANK(G13), ISBLANK(H13), ISBLANK(I13), ISBLANK(J13), ISBLANK(K13), ISBLANK(L13)), "T", IF(M13&lt;=0.99, "T", IF(M13&lt;=24.99, "E", IF(M13&lt;=49.99, "D", IF(M13&lt;=54.99, "C", IF(M13&lt;=59.99, "C+", IF(M13&lt;=64.99, "B-", IF(M13&lt;=69.99, "B", IF(M13&lt;=74.99, "B+", IF(M13&lt;=79.99, "A-", IF(M13&lt;=100.00, "A")))))))))))</f>
        <v>A</v>
      </c>
    </row>
    <row r="14" spans="1:14">
      <c r="A14">
        <v>10</v>
      </c>
      <c r="B14">
        <v>20240410210123</v>
      </c>
      <c r="C14" t="s">
        <v>119</v>
      </c>
      <c r="D14">
        <v>157342</v>
      </c>
      <c r="E14" t="s">
        <v>1</v>
      </c>
      <c r="F14" t="s">
        <v>3</v>
      </c>
      <c r="G14" s="3">
        <v>90</v>
      </c>
      <c r="H14" s="3">
        <v>0</v>
      </c>
      <c r="I14" s="3">
        <v>75</v>
      </c>
      <c r="J14" s="3">
        <v>80</v>
      </c>
      <c r="K14" s="3">
        <v>85</v>
      </c>
      <c r="L14" s="3">
        <v>80</v>
      </c>
      <c r="M14">
        <f>G14*'Komponen'!C10 + H14*'Komponen'!C11 + I14*'Komponen'!C12 + J14*'Komponen'!C13 + K14*'Komponen'!C14 + L14*'Komponen'!C15</f>
        <v>82</v>
      </c>
      <c r="N14" t="str">
        <f>IF(AND(ISBLANK(G14), ISBLANK(H14), ISBLANK(I14), ISBLANK(J14), ISBLANK(K14), ISBLANK(L14)), "T", IF(M14&lt;=0.99, "T", IF(M14&lt;=24.99, "E", IF(M14&lt;=49.99, "D", IF(M14&lt;=54.99, "C", IF(M14&lt;=59.99, "C+", IF(M14&lt;=64.99, "B-", IF(M14&lt;=69.99, "B", IF(M14&lt;=74.99, "B+", IF(M14&lt;=79.99, "A-", IF(M14&lt;=100.00, "A")))))))))))</f>
        <v>A</v>
      </c>
    </row>
    <row r="15" spans="1:14">
      <c r="A15">
        <v>11</v>
      </c>
      <c r="B15">
        <v>20240410210124</v>
      </c>
      <c r="C15" t="s">
        <v>120</v>
      </c>
      <c r="D15">
        <v>157343</v>
      </c>
      <c r="E15" t="s">
        <v>1</v>
      </c>
      <c r="F15" t="s">
        <v>3</v>
      </c>
      <c r="G15" s="3">
        <v>90</v>
      </c>
      <c r="H15" s="3">
        <v>0</v>
      </c>
      <c r="I15" s="3">
        <v>75</v>
      </c>
      <c r="J15" s="3">
        <v>80</v>
      </c>
      <c r="K15" s="3">
        <v>85</v>
      </c>
      <c r="L15" s="3">
        <v>75</v>
      </c>
      <c r="M15">
        <f>G15*'Komponen'!C10 + H15*'Komponen'!C11 + I15*'Komponen'!C12 + J15*'Komponen'!C13 + K15*'Komponen'!C14 + L15*'Komponen'!C15</f>
        <v>81</v>
      </c>
      <c r="N15" t="str">
        <f>IF(AND(ISBLANK(G15), ISBLANK(H15), ISBLANK(I15), ISBLANK(J15), ISBLANK(K15), ISBLANK(L15)), "T", IF(M15&lt;=0.99, "T", IF(M15&lt;=24.99, "E", IF(M15&lt;=49.99, "D", IF(M15&lt;=54.99, "C", IF(M15&lt;=59.99, "C+", IF(M15&lt;=64.99, "B-", IF(M15&lt;=69.99, "B", IF(M15&lt;=74.99, "B+", IF(M15&lt;=79.99, "A-", IF(M15&lt;=100.00, "A")))))))))))</f>
        <v>A</v>
      </c>
    </row>
    <row r="16" spans="1:14">
      <c r="A16">
        <v>12</v>
      </c>
      <c r="B16">
        <v>20240410210125</v>
      </c>
      <c r="C16" t="s">
        <v>121</v>
      </c>
      <c r="D16">
        <v>157344</v>
      </c>
      <c r="E16" t="s">
        <v>1</v>
      </c>
      <c r="F16" t="s">
        <v>3</v>
      </c>
      <c r="G16" s="3">
        <v>90</v>
      </c>
      <c r="H16" s="3">
        <v>0</v>
      </c>
      <c r="I16" s="3">
        <v>75</v>
      </c>
      <c r="J16" s="3">
        <v>80</v>
      </c>
      <c r="K16" s="3">
        <v>85</v>
      </c>
      <c r="L16" s="3">
        <v>85</v>
      </c>
      <c r="M16">
        <f>G16*'Komponen'!C10 + H16*'Komponen'!C11 + I16*'Komponen'!C12 + J16*'Komponen'!C13 + K16*'Komponen'!C14 + L16*'Komponen'!C15</f>
        <v>83</v>
      </c>
      <c r="N16" t="str">
        <f>IF(AND(ISBLANK(G16), ISBLANK(H16), ISBLANK(I16), ISBLANK(J16), ISBLANK(K16), ISBLANK(L16)), "T", IF(M16&lt;=0.99, "T", IF(M16&lt;=24.99, "E", IF(M16&lt;=49.99, "D", IF(M16&lt;=54.99, "C", IF(M16&lt;=59.99, "C+", IF(M16&lt;=64.99, "B-", IF(M16&lt;=69.99, "B", IF(M16&lt;=74.99, "B+", IF(M16&lt;=79.99, "A-", IF(M16&lt;=100.00, "A")))))))))))</f>
        <v>A</v>
      </c>
    </row>
    <row r="17" spans="1:14">
      <c r="A17">
        <v>13</v>
      </c>
      <c r="B17">
        <v>20240410210126</v>
      </c>
      <c r="C17" t="s">
        <v>122</v>
      </c>
      <c r="D17">
        <v>157345</v>
      </c>
      <c r="E17" t="s">
        <v>1</v>
      </c>
      <c r="F17" t="s">
        <v>3</v>
      </c>
      <c r="G17" s="3">
        <v>85</v>
      </c>
      <c r="H17" s="3">
        <v>0</v>
      </c>
      <c r="I17" s="3">
        <v>75</v>
      </c>
      <c r="J17" s="3">
        <v>80</v>
      </c>
      <c r="K17" s="3">
        <v>85</v>
      </c>
      <c r="L17" s="3">
        <v>70</v>
      </c>
      <c r="M17">
        <f>G17*'Komponen'!C10 + H17*'Komponen'!C11 + I17*'Komponen'!C12 + J17*'Komponen'!C13 + K17*'Komponen'!C14 + L17*'Komponen'!C15</f>
        <v>79</v>
      </c>
      <c r="N17" t="str">
        <f>IF(AND(ISBLANK(G17), ISBLANK(H17), ISBLANK(I17), ISBLANK(J17), ISBLANK(K17), ISBLANK(L17)), "T", IF(M17&lt;=0.99, "T", IF(M17&lt;=24.99, "E", IF(M17&lt;=49.99, "D", IF(M17&lt;=54.99, "C", IF(M17&lt;=59.99, "C+", IF(M17&lt;=64.99, "B-", IF(M17&lt;=69.99, "B", IF(M17&lt;=74.99, "B+", IF(M17&lt;=79.99, "A-", IF(M17&lt;=100.00, "A")))))))))))</f>
        <v>A-</v>
      </c>
    </row>
    <row r="18" spans="1:14">
      <c r="A18">
        <v>14</v>
      </c>
      <c r="B18">
        <v>20240410210127</v>
      </c>
      <c r="C18" t="s">
        <v>123</v>
      </c>
      <c r="D18">
        <v>157346</v>
      </c>
      <c r="E18" t="s">
        <v>1</v>
      </c>
      <c r="F18" t="s">
        <v>3</v>
      </c>
      <c r="G18" s="3">
        <v>85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>
        <f>G18*'Komponen'!C10 + H18*'Komponen'!C11 + I18*'Komponen'!C12 + J18*'Komponen'!C13 + K18*'Komponen'!C14 + L18*'Komponen'!C15</f>
        <v>17</v>
      </c>
      <c r="N18" t="str">
        <f>IF(AND(ISBLANK(G18), ISBLANK(H18), ISBLANK(I18), ISBLANK(J18), ISBLANK(K18), ISBLANK(L18)), "T", IF(M18&lt;=0.99, "T", IF(M18&lt;=24.99, "E", IF(M18&lt;=49.99, "D", IF(M18&lt;=54.99, "C", IF(M18&lt;=59.99, "C+", IF(M18&lt;=64.99, "B-", IF(M18&lt;=69.99, "B", IF(M18&lt;=74.99, "B+", IF(M18&lt;=79.99, "A-", IF(M18&lt;=100.00, "A")))))))))))</f>
        <v>E</v>
      </c>
    </row>
    <row r="19" spans="1:14">
      <c r="A19">
        <v>15</v>
      </c>
      <c r="B19">
        <v>20240410210128</v>
      </c>
      <c r="C19" t="s">
        <v>124</v>
      </c>
      <c r="D19">
        <v>157347</v>
      </c>
      <c r="E19" t="s">
        <v>1</v>
      </c>
      <c r="F19" t="s">
        <v>3</v>
      </c>
      <c r="G19" s="3">
        <v>90</v>
      </c>
      <c r="H19" s="3">
        <v>0</v>
      </c>
      <c r="I19" s="3">
        <v>75</v>
      </c>
      <c r="J19" s="3">
        <v>80</v>
      </c>
      <c r="K19" s="3">
        <v>85</v>
      </c>
      <c r="L19" s="3">
        <v>75</v>
      </c>
      <c r="M19">
        <f>G19*'Komponen'!C10 + H19*'Komponen'!C11 + I19*'Komponen'!C12 + J19*'Komponen'!C13 + K19*'Komponen'!C14 + L19*'Komponen'!C15</f>
        <v>81</v>
      </c>
      <c r="N19" t="str">
        <f>IF(AND(ISBLANK(G19), ISBLANK(H19), ISBLANK(I19), ISBLANK(J19), ISBLANK(K19), ISBLANK(L19)), "T", IF(M19&lt;=0.99, "T", IF(M19&lt;=24.99, "E", IF(M19&lt;=49.99, "D", IF(M19&lt;=54.99, "C", IF(M19&lt;=59.99, "C+", IF(M19&lt;=64.99, "B-", IF(M19&lt;=69.99, "B", IF(M19&lt;=74.99, "B+", IF(M19&lt;=79.99, "A-", IF(M19&lt;=100.00, "A")))))))))))</f>
        <v>A</v>
      </c>
    </row>
    <row r="20" spans="1:14">
      <c r="A20">
        <v>16</v>
      </c>
      <c r="B20">
        <v>20240410210129</v>
      </c>
      <c r="C20" t="s">
        <v>125</v>
      </c>
      <c r="D20">
        <v>157348</v>
      </c>
      <c r="E20" t="s">
        <v>1</v>
      </c>
      <c r="F20" t="s">
        <v>3</v>
      </c>
      <c r="G20" s="3">
        <v>90</v>
      </c>
      <c r="H20" s="3">
        <v>0</v>
      </c>
      <c r="I20" s="3">
        <v>75</v>
      </c>
      <c r="J20" s="3">
        <v>80</v>
      </c>
      <c r="K20" s="3">
        <v>85</v>
      </c>
      <c r="L20" s="3">
        <v>75</v>
      </c>
      <c r="M20">
        <f>G20*'Komponen'!C10 + H20*'Komponen'!C11 + I20*'Komponen'!C12 + J20*'Komponen'!C13 + K20*'Komponen'!C14 + L20*'Komponen'!C15</f>
        <v>81</v>
      </c>
      <c r="N20" t="str">
        <f>IF(AND(ISBLANK(G20), ISBLANK(H20), ISBLANK(I20), ISBLANK(J20), ISBLANK(K20), ISBLANK(L20)), "T", IF(M20&lt;=0.99, "T", IF(M20&lt;=24.99, "E", IF(M20&lt;=49.99, "D", IF(M20&lt;=54.99, "C", IF(M20&lt;=59.99, "C+", IF(M20&lt;=64.99, "B-", IF(M20&lt;=69.99, "B", IF(M20&lt;=74.99, "B+", IF(M20&lt;=79.99, "A-", IF(M20&lt;=100.00, "A")))))))))))</f>
        <v>A</v>
      </c>
    </row>
    <row r="21" spans="1:14">
      <c r="A21">
        <v>17</v>
      </c>
      <c r="B21">
        <v>20240410210130</v>
      </c>
      <c r="C21" t="s">
        <v>126</v>
      </c>
      <c r="D21">
        <v>157349</v>
      </c>
      <c r="E21" t="s">
        <v>1</v>
      </c>
      <c r="F21" t="s">
        <v>3</v>
      </c>
      <c r="G21" s="3">
        <v>85</v>
      </c>
      <c r="H21" s="3">
        <v>0</v>
      </c>
      <c r="I21" s="3">
        <v>75</v>
      </c>
      <c r="J21" s="3">
        <v>80</v>
      </c>
      <c r="K21" s="3">
        <v>85</v>
      </c>
      <c r="L21" s="3">
        <v>80</v>
      </c>
      <c r="M21">
        <f>G21*'Komponen'!C10 + H21*'Komponen'!C11 + I21*'Komponen'!C12 + J21*'Komponen'!C13 + K21*'Komponen'!C14 + L21*'Komponen'!C15</f>
        <v>81</v>
      </c>
      <c r="N21" t="str">
        <f>IF(AND(ISBLANK(G21), ISBLANK(H21), ISBLANK(I21), ISBLANK(J21), ISBLANK(K21), ISBLANK(L21)), "T", IF(M21&lt;=0.99, "T", IF(M21&lt;=24.99, "E", IF(M21&lt;=49.99, "D", IF(M21&lt;=54.99, "C", IF(M21&lt;=59.99, "C+", IF(M21&lt;=64.99, "B-", IF(M21&lt;=69.99, "B", IF(M21&lt;=74.99, "B+", IF(M21&lt;=79.99, "A-", IF(M21&lt;=100.00, "A")))))))))))</f>
        <v>A</v>
      </c>
    </row>
    <row r="22" spans="1:14">
      <c r="A22">
        <v>18</v>
      </c>
      <c r="B22">
        <v>20240410210131</v>
      </c>
      <c r="C22" t="s">
        <v>127</v>
      </c>
      <c r="D22">
        <v>157350</v>
      </c>
      <c r="E22" t="s">
        <v>1</v>
      </c>
      <c r="F22" t="s">
        <v>3</v>
      </c>
      <c r="G22" s="3">
        <v>85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>
        <f>G22*'Komponen'!C10 + H22*'Komponen'!C11 + I22*'Komponen'!C12 + J22*'Komponen'!C13 + K22*'Komponen'!C14 + L22*'Komponen'!C15</f>
        <v>17</v>
      </c>
      <c r="N22" t="str">
        <f>IF(AND(ISBLANK(G22), ISBLANK(H22), ISBLANK(I22), ISBLANK(J22), ISBLANK(K22), ISBLANK(L22)), "T", IF(M22&lt;=0.99, "T", IF(M22&lt;=24.99, "E", IF(M22&lt;=49.99, "D", IF(M22&lt;=54.99, "C", IF(M22&lt;=59.99, "C+", IF(M22&lt;=64.99, "B-", IF(M22&lt;=69.99, "B", IF(M22&lt;=74.99, "B+", IF(M22&lt;=79.99, "A-", IF(M22&lt;=100.00, "A")))))))))))</f>
        <v>E</v>
      </c>
    </row>
    <row r="23" spans="1:14">
      <c r="A23">
        <v>19</v>
      </c>
      <c r="B23">
        <v>20240410210132</v>
      </c>
      <c r="C23" t="s">
        <v>128</v>
      </c>
      <c r="D23">
        <v>157351</v>
      </c>
      <c r="E23" t="s">
        <v>1</v>
      </c>
      <c r="F23" t="s">
        <v>3</v>
      </c>
      <c r="G23" s="3">
        <v>85</v>
      </c>
      <c r="H23" s="3">
        <v>0</v>
      </c>
      <c r="I23" s="3">
        <v>75</v>
      </c>
      <c r="J23" s="3">
        <v>80</v>
      </c>
      <c r="K23" s="3">
        <v>85</v>
      </c>
      <c r="L23" s="3">
        <v>75</v>
      </c>
      <c r="M23">
        <f>G23*'Komponen'!C10 + H23*'Komponen'!C11 + I23*'Komponen'!C12 + J23*'Komponen'!C13 + K23*'Komponen'!C14 + L23*'Komponen'!C15</f>
        <v>80</v>
      </c>
      <c r="N23" t="str">
        <f>IF(AND(ISBLANK(G23), ISBLANK(H23), ISBLANK(I23), ISBLANK(J23), ISBLANK(K23), ISBLANK(L23)), "T", IF(M23&lt;=0.99, "T", IF(M23&lt;=24.99, "E", IF(M23&lt;=49.99, "D", IF(M23&lt;=54.99, "C", IF(M23&lt;=59.99, "C+", IF(M23&lt;=64.99, "B-", IF(M23&lt;=69.99, "B", IF(M23&lt;=74.99, "B+", IF(M23&lt;=79.99, "A-", IF(M23&lt;=100.00, "A")))))))))))</f>
        <v>A</v>
      </c>
    </row>
    <row r="24" spans="1:14">
      <c r="A24">
        <v>20</v>
      </c>
      <c r="B24">
        <v>20240410210133</v>
      </c>
      <c r="C24" t="s">
        <v>129</v>
      </c>
      <c r="D24">
        <v>157352</v>
      </c>
      <c r="E24" t="s">
        <v>1</v>
      </c>
      <c r="F24" t="s">
        <v>3</v>
      </c>
      <c r="G24" s="3">
        <v>90</v>
      </c>
      <c r="H24" s="3">
        <v>0</v>
      </c>
      <c r="I24" s="3">
        <v>75</v>
      </c>
      <c r="J24" s="3">
        <v>80</v>
      </c>
      <c r="K24" s="3">
        <v>85</v>
      </c>
      <c r="L24" s="3">
        <v>75</v>
      </c>
      <c r="M24">
        <f>G24*'Komponen'!C10 + H24*'Komponen'!C11 + I24*'Komponen'!C12 + J24*'Komponen'!C13 + K24*'Komponen'!C14 + L24*'Komponen'!C15</f>
        <v>81</v>
      </c>
      <c r="N24" t="str">
        <f>IF(AND(ISBLANK(G24), ISBLANK(H24), ISBLANK(I24), ISBLANK(J24), ISBLANK(K24), ISBLANK(L24)), "T", IF(M24&lt;=0.99, "T", IF(M24&lt;=24.99, "E", IF(M24&lt;=49.99, "D", IF(M24&lt;=54.99, "C", IF(M24&lt;=59.99, "C+", IF(M24&lt;=64.99, "B-", IF(M24&lt;=69.99, "B", IF(M24&lt;=74.99, "B+", IF(M24&lt;=79.99, "A-", IF(M24&lt;=100.00, "A")))))))))))</f>
        <v>A</v>
      </c>
    </row>
    <row r="25" spans="1:14">
      <c r="A25">
        <v>21</v>
      </c>
      <c r="B25">
        <v>20240410210134</v>
      </c>
      <c r="C25" t="s">
        <v>130</v>
      </c>
      <c r="D25">
        <v>157353</v>
      </c>
      <c r="E25" t="s">
        <v>1</v>
      </c>
      <c r="F25" t="s">
        <v>3</v>
      </c>
      <c r="G25" s="3">
        <v>90</v>
      </c>
      <c r="H25" s="3">
        <v>0</v>
      </c>
      <c r="I25" s="3">
        <v>75</v>
      </c>
      <c r="J25" s="3">
        <v>80</v>
      </c>
      <c r="K25" s="3">
        <v>85</v>
      </c>
      <c r="L25" s="3">
        <v>65</v>
      </c>
      <c r="M25">
        <f>G25*'Komponen'!C10 + H25*'Komponen'!C11 + I25*'Komponen'!C12 + J25*'Komponen'!C13 + K25*'Komponen'!C14 + L25*'Komponen'!C15</f>
        <v>79</v>
      </c>
      <c r="N25" t="str">
        <f>IF(AND(ISBLANK(G25), ISBLANK(H25), ISBLANK(I25), ISBLANK(J25), ISBLANK(K25), ISBLANK(L25)), "T", IF(M25&lt;=0.99, "T", IF(M25&lt;=24.99, "E", IF(M25&lt;=49.99, "D", IF(M25&lt;=54.99, "C", IF(M25&lt;=59.99, "C+", IF(M25&lt;=64.99, "B-", IF(M25&lt;=69.99, "B", IF(M25&lt;=74.99, "B+", IF(M25&lt;=79.99, "A-", IF(M25&lt;=100.00, "A")))))))))))</f>
        <v>A-</v>
      </c>
    </row>
    <row r="26" spans="1:14">
      <c r="A26">
        <v>22</v>
      </c>
      <c r="B26">
        <v>20240410210135</v>
      </c>
      <c r="C26" t="s">
        <v>131</v>
      </c>
      <c r="D26">
        <v>157354</v>
      </c>
      <c r="E26" t="s">
        <v>1</v>
      </c>
      <c r="F26" t="s">
        <v>3</v>
      </c>
      <c r="G26" s="3">
        <v>75</v>
      </c>
      <c r="H26" s="3">
        <v>0</v>
      </c>
      <c r="I26" s="3">
        <v>75</v>
      </c>
      <c r="J26" s="3">
        <v>80</v>
      </c>
      <c r="K26" s="3">
        <v>85</v>
      </c>
      <c r="L26" s="3">
        <v>70</v>
      </c>
      <c r="M26">
        <f>G26*'Komponen'!C10 + H26*'Komponen'!C11 + I26*'Komponen'!C12 + J26*'Komponen'!C13 + K26*'Komponen'!C14 + L26*'Komponen'!C15</f>
        <v>77</v>
      </c>
      <c r="N26" t="str">
        <f>IF(AND(ISBLANK(G26), ISBLANK(H26), ISBLANK(I26), ISBLANK(J26), ISBLANK(K26), ISBLANK(L26)), "T", IF(M26&lt;=0.99, "T", IF(M26&lt;=24.99, "E", IF(M26&lt;=49.99, "D", IF(M26&lt;=54.99, "C", IF(M26&lt;=59.99, "C+", IF(M26&lt;=64.99, "B-", IF(M26&lt;=69.99, "B", IF(M26&lt;=74.99, "B+", IF(M26&lt;=79.99, "A-", IF(M26&lt;=100.00, "A")))))))))))</f>
        <v>A-</v>
      </c>
    </row>
    <row r="27" spans="1:14">
      <c r="A27">
        <v>23</v>
      </c>
      <c r="B27">
        <v>20240410210136</v>
      </c>
      <c r="C27" t="s">
        <v>132</v>
      </c>
      <c r="D27">
        <v>157355</v>
      </c>
      <c r="E27" t="s">
        <v>1</v>
      </c>
      <c r="F27" t="s">
        <v>3</v>
      </c>
      <c r="G27" s="3">
        <v>75</v>
      </c>
      <c r="H27" s="3">
        <v>0</v>
      </c>
      <c r="I27" s="3">
        <v>75</v>
      </c>
      <c r="J27" s="3">
        <v>80</v>
      </c>
      <c r="K27" s="3">
        <v>85</v>
      </c>
      <c r="L27" s="3">
        <v>70</v>
      </c>
      <c r="M27">
        <f>G27*'Komponen'!C10 + H27*'Komponen'!C11 + I27*'Komponen'!C12 + J27*'Komponen'!C13 + K27*'Komponen'!C14 + L27*'Komponen'!C15</f>
        <v>77</v>
      </c>
      <c r="N27" t="str">
        <f>IF(AND(ISBLANK(G27), ISBLANK(H27), ISBLANK(I27), ISBLANK(J27), ISBLANK(K27), ISBLANK(L27)), "T", IF(M27&lt;=0.99, "T", IF(M27&lt;=24.99, "E", IF(M27&lt;=49.99, "D", IF(M27&lt;=54.99, "C", IF(M27&lt;=59.99, "C+", IF(M27&lt;=64.99, "B-", IF(M27&lt;=69.99, "B", IF(M27&lt;=74.99, "B+", IF(M27&lt;=79.99, "A-", IF(M27&lt;=100.00, "A")))))))))))</f>
        <v>A-</v>
      </c>
    </row>
    <row r="28" spans="1:14">
      <c r="A28">
        <v>24</v>
      </c>
      <c r="B28">
        <v>20240410210137</v>
      </c>
      <c r="C28" t="s">
        <v>133</v>
      </c>
      <c r="D28">
        <v>157356</v>
      </c>
      <c r="E28" t="s">
        <v>1</v>
      </c>
      <c r="F28" t="s">
        <v>3</v>
      </c>
      <c r="G28" s="3">
        <v>80</v>
      </c>
      <c r="H28" s="3">
        <v>0</v>
      </c>
      <c r="I28" s="3">
        <v>75</v>
      </c>
      <c r="J28" s="3">
        <v>80</v>
      </c>
      <c r="K28" s="3">
        <v>85</v>
      </c>
      <c r="L28" s="3">
        <v>75</v>
      </c>
      <c r="M28">
        <f>G28*'Komponen'!C10 + H28*'Komponen'!C11 + I28*'Komponen'!C12 + J28*'Komponen'!C13 + K28*'Komponen'!C14 + L28*'Komponen'!C15</f>
        <v>79</v>
      </c>
      <c r="N28" t="str">
        <f>IF(AND(ISBLANK(G28), ISBLANK(H28), ISBLANK(I28), ISBLANK(J28), ISBLANK(K28), ISBLANK(L28)), "T", IF(M28&lt;=0.99, "T", IF(M28&lt;=24.99, "E", IF(M28&lt;=49.99, "D", IF(M28&lt;=54.99, "C", IF(M28&lt;=59.99, "C+", IF(M28&lt;=64.99, "B-", IF(M28&lt;=69.99, "B", IF(M28&lt;=74.99, "B+", IF(M28&lt;=79.99, "A-", IF(M28&lt;=100.00, "A")))))))))))</f>
        <v>A-</v>
      </c>
    </row>
    <row r="29" spans="1:14">
      <c r="A29">
        <v>25</v>
      </c>
      <c r="B29">
        <v>20240410210138</v>
      </c>
      <c r="C29" t="s">
        <v>134</v>
      </c>
      <c r="D29">
        <v>159072</v>
      </c>
      <c r="E29" t="s">
        <v>1</v>
      </c>
      <c r="F29" t="s">
        <v>3</v>
      </c>
      <c r="G29" s="3">
        <v>80</v>
      </c>
      <c r="H29" s="3">
        <v>0</v>
      </c>
      <c r="I29" s="3">
        <v>75</v>
      </c>
      <c r="J29" s="3">
        <v>80</v>
      </c>
      <c r="K29" s="3">
        <v>85</v>
      </c>
      <c r="L29" s="3">
        <v>75</v>
      </c>
      <c r="M29">
        <f>G29*'Komponen'!C10 + H29*'Komponen'!C11 + I29*'Komponen'!C12 + J29*'Komponen'!C13 + K29*'Komponen'!C14 + L29*'Komponen'!C15</f>
        <v>79</v>
      </c>
      <c r="N29" t="str">
        <f>IF(AND(ISBLANK(G29), ISBLANK(H29), ISBLANK(I29), ISBLANK(J29), ISBLANK(K29), ISBLANK(L29)), "T", IF(M29&lt;=0.99, "T", IF(M29&lt;=24.99, "E", IF(M29&lt;=49.99, "D", IF(M29&lt;=54.99, "C", IF(M29&lt;=59.99, "C+", IF(M29&lt;=64.99, "B-", IF(M29&lt;=69.99, "B", IF(M29&lt;=74.99, "B+", IF(M29&lt;=79.99, "A-", IF(M29&lt;=100.00, "A")))))))))))</f>
        <v>A-</v>
      </c>
    </row>
    <row r="30" spans="1:14">
      <c r="A30">
        <v>26</v>
      </c>
      <c r="B30">
        <v>20240410210139</v>
      </c>
      <c r="C30" t="s">
        <v>135</v>
      </c>
      <c r="D30">
        <v>159073</v>
      </c>
      <c r="E30" t="s">
        <v>1</v>
      </c>
      <c r="F30" t="s">
        <v>3</v>
      </c>
      <c r="G30" s="3">
        <v>75</v>
      </c>
      <c r="H30" s="3">
        <v>0</v>
      </c>
      <c r="I30" s="3">
        <v>75</v>
      </c>
      <c r="J30" s="3">
        <v>80</v>
      </c>
      <c r="K30" s="3">
        <v>85</v>
      </c>
      <c r="L30" s="3">
        <v>80</v>
      </c>
      <c r="M30">
        <f>G30*'Komponen'!C10 + H30*'Komponen'!C11 + I30*'Komponen'!C12 + J30*'Komponen'!C13 + K30*'Komponen'!C14 + L30*'Komponen'!C15</f>
        <v>79</v>
      </c>
      <c r="N30" t="str">
        <f>IF(AND(ISBLANK(G30), ISBLANK(H30), ISBLANK(I30), ISBLANK(J30), ISBLANK(K30), ISBLANK(L30)), "T", IF(M30&lt;=0.99, "T", IF(M30&lt;=24.99, "E", IF(M30&lt;=49.99, "D", IF(M30&lt;=54.99, "C", IF(M30&lt;=59.99, "C+", IF(M30&lt;=64.99, "B-", IF(M30&lt;=69.99, "B", IF(M30&lt;=74.99, "B+", IF(M30&lt;=79.99, "A-", IF(M30&lt;=100.00, "A")))))))))))</f>
        <v>A-</v>
      </c>
    </row>
    <row r="31" spans="1:14">
      <c r="A31">
        <v>27</v>
      </c>
      <c r="B31">
        <v>20240410210140</v>
      </c>
      <c r="C31" t="s">
        <v>136</v>
      </c>
      <c r="D31">
        <v>159074</v>
      </c>
      <c r="E31" t="s">
        <v>1</v>
      </c>
      <c r="F31" t="s">
        <v>3</v>
      </c>
      <c r="G31" s="3">
        <v>90</v>
      </c>
      <c r="H31" s="3">
        <v>0</v>
      </c>
      <c r="I31" s="3">
        <v>75</v>
      </c>
      <c r="J31" s="3">
        <v>80</v>
      </c>
      <c r="K31" s="3">
        <v>85</v>
      </c>
      <c r="L31" s="3">
        <v>80</v>
      </c>
      <c r="M31">
        <f>G31*'Komponen'!C10 + H31*'Komponen'!C11 + I31*'Komponen'!C12 + J31*'Komponen'!C13 + K31*'Komponen'!C14 + L31*'Komponen'!C15</f>
        <v>82</v>
      </c>
      <c r="N31" t="str">
        <f>IF(AND(ISBLANK(G31), ISBLANK(H31), ISBLANK(I31), ISBLANK(J31), ISBLANK(K31), ISBLANK(L31)), "T", IF(M31&lt;=0.99, "T", IF(M31&lt;=24.99, "E", IF(M31&lt;=49.99, "D", IF(M31&lt;=54.99, "C", IF(M31&lt;=59.99, "C+", IF(M31&lt;=64.99, "B-", IF(M31&lt;=69.99, "B", IF(M31&lt;=74.99, "B+", IF(M31&lt;=79.99, "A-", IF(M31&lt;=100.00, "A")))))))))))</f>
        <v>A</v>
      </c>
    </row>
    <row r="32" spans="1:14">
      <c r="A32">
        <v>28</v>
      </c>
      <c r="B32">
        <v>20240410210141</v>
      </c>
      <c r="C32" t="s">
        <v>137</v>
      </c>
      <c r="D32">
        <v>159075</v>
      </c>
      <c r="E32" t="s">
        <v>1</v>
      </c>
      <c r="F32" t="s">
        <v>3</v>
      </c>
      <c r="G32" s="3">
        <v>70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>
        <f>G32*'Komponen'!C10 + H32*'Komponen'!C11 + I32*'Komponen'!C12 + J32*'Komponen'!C13 + K32*'Komponen'!C14 + L32*'Komponen'!C15</f>
        <v>14</v>
      </c>
      <c r="N32" t="str">
        <f>IF(AND(ISBLANK(G32), ISBLANK(H32), ISBLANK(I32), ISBLANK(J32), ISBLANK(K32), ISBLANK(L32)), "T", IF(M32&lt;=0.99, "T", IF(M32&lt;=24.99, "E", IF(M32&lt;=49.99, "D", IF(M32&lt;=54.99, "C", IF(M32&lt;=59.99, "C+", IF(M32&lt;=64.99, "B-", IF(M32&lt;=69.99, "B", IF(M32&lt;=74.99, "B+", IF(M32&lt;=79.99, "A-", IF(M32&lt;=100.00, "A")))))))))))</f>
        <v>E</v>
      </c>
    </row>
  </sheetData>
  <sheetProtection password="EE11" sheet="1"/>
  <mergeCells>
    <mergeCell ref="A1:N1"/>
  </mergeCells>
  <conditionalFormatting sqref="M4">
    <cfRule type="cellIs" dxfId="0" priority="1" operator="equal">
      <formula>100</formula>
    </cfRule>
    <cfRule type="cellIs" dxfId="1" priority="2" operator="lessThan">
      <formula>100</formula>
    </cfRule>
    <cfRule type="cellIs" dxfId="2" priority="3" operator="greaterThan">
      <formula>100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Ummat Mataram</dc:creator>
  <cp:lastModifiedBy>Ummat Mataram</cp:lastModifiedBy>
  <dcterms:created xsi:type="dcterms:W3CDTF">2025-01-24T16:45:51+08:00</dcterms:created>
  <dcterms:modified xsi:type="dcterms:W3CDTF">2025-01-24T16:45:51+08:00</dcterms:modified>
  <dc:title>nilai matakuliah</dc:title>
  <dc:description>download nilai matakuliah</dc:description>
  <dc:subject>nilai matakuliah</dc:subject>
  <cp:keywords>nilai</cp:keywords>
  <cp:category>nilai</cp:category>
</cp:coreProperties>
</file>