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codeName="ThisWorkbook"/>
  <mc:AlternateContent xmlns:mc="http://schemas.openxmlformats.org/markup-compatibility/2006">
    <mc:Choice Requires="x15">
      <x15ac:absPath xmlns:x15ac="http://schemas.microsoft.com/office/spreadsheetml/2010/11/ac" url="/Users/reinelda/Documents/DATA BKD/BKD GANJIL 2024:2025/NILAI FINAL GANJIL 2024:2025/"/>
    </mc:Choice>
  </mc:AlternateContent>
  <xr:revisionPtr revIDLastSave="0" documentId="13_ncr:1_{46DC7923-0627-A744-BE3E-0F21F0791D53}" xr6:coauthVersionLast="47" xr6:coauthVersionMax="47" xr10:uidLastSave="{00000000-0000-0000-0000-000000000000}"/>
  <bookViews>
    <workbookView xWindow="0" yWindow="740" windowWidth="29400" windowHeight="1668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4" l="1"/>
  <c r="N34" i="4" s="1"/>
  <c r="M33" i="4"/>
  <c r="N33" i="4" s="1"/>
  <c r="M32" i="4"/>
  <c r="N32" i="4" s="1"/>
  <c r="M31" i="4"/>
  <c r="N31" i="4" s="1"/>
  <c r="M30" i="4"/>
  <c r="N30" i="4" s="1"/>
  <c r="M29" i="4"/>
  <c r="N29" i="4" s="1"/>
  <c r="M28" i="4"/>
  <c r="N28" i="4" s="1"/>
  <c r="M27" i="4"/>
  <c r="N27" i="4" s="1"/>
  <c r="N26" i="4"/>
  <c r="M26" i="4"/>
  <c r="M25" i="4"/>
  <c r="N25" i="4" s="1"/>
  <c r="M24" i="4"/>
  <c r="N24" i="4" s="1"/>
  <c r="N23" i="4"/>
  <c r="M23" i="4"/>
  <c r="M22" i="4"/>
  <c r="N22" i="4" s="1"/>
  <c r="M21" i="4"/>
  <c r="N21" i="4" s="1"/>
  <c r="M20" i="4"/>
  <c r="N20" i="4" s="1"/>
  <c r="N19" i="4"/>
  <c r="M19" i="4"/>
  <c r="N18" i="4"/>
  <c r="M18" i="4"/>
  <c r="M17" i="4"/>
  <c r="N17" i="4" s="1"/>
  <c r="M16" i="4"/>
  <c r="N16" i="4" s="1"/>
  <c r="N15" i="4"/>
  <c r="M15" i="4"/>
  <c r="M14" i="4"/>
  <c r="N14" i="4" s="1"/>
  <c r="M13" i="4"/>
  <c r="N13" i="4" s="1"/>
  <c r="M12" i="4"/>
  <c r="N12" i="4" s="1"/>
  <c r="M11" i="4"/>
  <c r="N11" i="4" s="1"/>
  <c r="M10" i="4"/>
  <c r="N10" i="4" s="1"/>
  <c r="M9" i="4"/>
  <c r="N9" i="4" s="1"/>
  <c r="M8" i="4"/>
  <c r="N8" i="4" s="1"/>
  <c r="N7" i="4"/>
  <c r="M7" i="4"/>
  <c r="M6" i="4"/>
  <c r="N6" i="4" s="1"/>
  <c r="M5" i="4"/>
  <c r="N5" i="4" s="1"/>
  <c r="C16" i="3"/>
</calcChain>
</file>

<file path=xl/sharedStrings.xml><?xml version="1.0" encoding="utf-8"?>
<sst xmlns="http://schemas.openxmlformats.org/spreadsheetml/2006/main" count="232" uniqueCount="142">
  <si>
    <t>KODE MK</t>
  </si>
  <si>
    <t>B1C2A17A</t>
  </si>
  <si>
    <t>NAMA MK</t>
  </si>
  <si>
    <t>KEUANGAN BISNIS</t>
  </si>
  <si>
    <t>NAMA KELAS</t>
  </si>
  <si>
    <t>A</t>
  </si>
  <si>
    <t>Program Studi</t>
  </si>
  <si>
    <t>S1 ADMINISTRASI BISNIS</t>
  </si>
  <si>
    <t>Fakultas</t>
  </si>
  <si>
    <t>ILMU SOSIAL DAN ILMU POLITIK</t>
  </si>
  <si>
    <t>Semester</t>
  </si>
  <si>
    <t>Nama Dosen</t>
  </si>
  <si>
    <t>BAIQ REINELDA TRI YUNARNI, SE, M.Ak</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</si>
  <si>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</si>
  <si>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</si>
  <si>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</si>
  <si>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</si>
  <si>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</si>
  <si>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</si>
  <si>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</si>
  <si>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</si>
  <si>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</si>
  <si>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</si>
  <si>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</si>
  <si>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</si>
  <si>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</si>
  <si>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</si>
  <si>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</si>
  <si>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</si>
  <si>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</si>
  <si>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</si>
  <si>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</si>
  <si>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</si>
  <si>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</si>
  <si>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</si>
  <si>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</si>
  <si>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</si>
  <si>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</si>
  <si>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</si>
  <si>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</si>
  <si>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</si>
  <si>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</si>
  <si>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</si>
  <si>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</si>
  <si>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</si>
  <si>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</si>
  <si>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</si>
  <si>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</si>
  <si>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</si>
  <si>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</si>
  <si>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</si>
  <si>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</si>
  <si>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</si>
  <si>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</si>
  <si>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</si>
  <si>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</si>
  <si>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</si>
  <si>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</si>
  <si>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</si>
  <si>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</si>
  <si>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</si>
  <si>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</si>
  <si>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</si>
  <si>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</si>
  <si>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KEUANGAN BISNIS (B1C2A17A)</t>
  </si>
  <si>
    <t>NIM</t>
  </si>
  <si>
    <t>Nama Mahasiswa</t>
  </si>
  <si>
    <t>idkrs</t>
  </si>
  <si>
    <t>Kode Matkul</t>
  </si>
  <si>
    <t>Nama Matkul</t>
  </si>
  <si>
    <t>UTS</t>
  </si>
  <si>
    <t>UAS</t>
  </si>
  <si>
    <t>Nilai Akhir</t>
  </si>
  <si>
    <t>Nilai Huruf</t>
  </si>
  <si>
    <t>2021B1C013</t>
  </si>
  <si>
    <t>ADE ARIPIN</t>
  </si>
  <si>
    <t>2021B1C032</t>
  </si>
  <si>
    <t>DITHA APRIANY</t>
  </si>
  <si>
    <t>2021B1C037</t>
  </si>
  <si>
    <t>FATHIYYA ANNISA</t>
  </si>
  <si>
    <t>2022B1C020</t>
  </si>
  <si>
    <t>MOH. GIA SULFADLI</t>
  </si>
  <si>
    <t>2022B1C065</t>
  </si>
  <si>
    <t>ARIADIN</t>
  </si>
  <si>
    <t>ADE LOKMA</t>
  </si>
  <si>
    <t>A'ANTARA</t>
  </si>
  <si>
    <t>AJENG PERTIWI</t>
  </si>
  <si>
    <t>AJWAR ANAS</t>
  </si>
  <si>
    <t>ALFIN HAIKAL HAK</t>
  </si>
  <si>
    <t>ANDIKA SAPUTRA</t>
  </si>
  <si>
    <t>ARBA'IN HASANAH</t>
  </si>
  <si>
    <t>ARIEL AKBAR PERDANA</t>
  </si>
  <si>
    <t>ARIF RAHMAN</t>
  </si>
  <si>
    <t>ARIFFINA CHAIRUNISSA</t>
  </si>
  <si>
    <t>BAIQ DHEA LULU ANISHACHING</t>
  </si>
  <si>
    <t>BQ MARIANA PUSPITA WARDANI</t>
  </si>
  <si>
    <t>BAIQ SAYU NURWANA</t>
  </si>
  <si>
    <t>DIMAS KURNIAWAN</t>
  </si>
  <si>
    <t>DIMAS SATRIO</t>
  </si>
  <si>
    <t>DINDA NURAENI</t>
  </si>
  <si>
    <t>DINDA PRASTIKA</t>
  </si>
  <si>
    <t>DWI PUTRI MUTHMAINNAH</t>
  </si>
  <si>
    <t>EGISNAYATI</t>
  </si>
  <si>
    <t>EVA KURNIATI</t>
  </si>
  <si>
    <t>FIDIYATUN HAIRIYAH</t>
  </si>
  <si>
    <t>FIRKAH NAZIAH</t>
  </si>
  <si>
    <t>HAERU TULLISA MINNAH</t>
  </si>
  <si>
    <t>HAIFA RIF'ATUL MUFIDA</t>
  </si>
  <si>
    <t>HANARATAL APRILIAN</t>
  </si>
  <si>
    <t>Analysis of Financial Statement</t>
  </si>
  <si>
    <t>An Overview of Financial Management dan Finacial statement.</t>
  </si>
  <si>
    <t>The financial environment (Pasar Keuangan)</t>
  </si>
  <si>
    <t>Break Event Point, Pengaruh Leverage dan time value of money</t>
  </si>
  <si>
    <t>Konsep Modal Kerja</t>
  </si>
  <si>
    <t>Manajemen Kas, Surat Berharga, dan persediaan</t>
  </si>
  <si>
    <t>Manajemen Kredit</t>
  </si>
  <si>
    <t xml:space="preserve">Financial forecasting </t>
  </si>
  <si>
    <t>Capital Budgeting dan Kebijakan Dividen</t>
  </si>
  <si>
    <t>An Overview of Financial Management and Financial Statement.</t>
  </si>
  <si>
    <t>The Financial Environment (Financial Market)</t>
  </si>
  <si>
    <t>Break Event Point, Leverage Effect and Time Value of Money</t>
  </si>
  <si>
    <t>Working Capital Concept</t>
  </si>
  <si>
    <t>Cash, Securities, and Inventory Management</t>
  </si>
  <si>
    <t>Credit Management</t>
  </si>
  <si>
    <t>Financial Forecasting</t>
  </si>
  <si>
    <t>Capital Budgeting and Dividend Policy</t>
  </si>
  <si>
    <t>Ujian Tengeh Semester ( UTS )</t>
  </si>
  <si>
    <t>Mid Semester Exam</t>
  </si>
  <si>
    <t>Ujian Akhir Semester</t>
  </si>
  <si>
    <t>Final Exams</t>
  </si>
  <si>
    <t>Tidak Ada</t>
  </si>
  <si>
    <t>Sebuah tes singkat yang biasanya berlangsung dalam waktu singkat, dan seringkali tidak lebih dari satu sesi kelas. Tujuannyanadalah untuk menguji pemahaman materi yang baru saja di berikan.</t>
  </si>
  <si>
    <t>A short test that usually takes place over a short period of time, and often takes no more than one class session. The goal is to test understanding of the material that has just been given.</t>
  </si>
  <si>
    <t>Ujian yang di adakan di tengah semester atau tahub ajaran untuk mengevaluasi pemahaman mahasiswa terhadap materi yang telah di pelajari pada paruh pertama periode tersebut. Ujian tengah semester membantu dosen untuk memonitor kemajuan akademis mahasiswa dan memberikan umpan balik pada waktu yang lebih awal dalam semester tersebut.</t>
  </si>
  <si>
    <t>Exams are held in the middle of the semester or academic year to evaluate students' understanding of the material they have studied in the first half of the period. Midterm exams help lecturers to monitor students' academic progress and provide feedback at an earlier time in the semester.</t>
  </si>
  <si>
    <t>Sebuah pembelajaran tertulis yang di berikan kepada mahasiswa untuk di selesaikan dalam jangka waktu tertentu. Tugas berupa penulisan esai, presentasi dan menyelesaikan kasus. Tujuannya adalah untuk mengembangkan pemahaman mendalam tentangtopik tertentu dan meningkatkan keterampilan analitis atau kreatifitas mahasiswa.</t>
  </si>
  <si>
    <t>A written lesson given to students to be completed within a certain time period. Assignments include essay writing, presentations and solving cases. The aim is to develop a deep understanding of a particular topic and improve students' analytical or creative skills.</t>
  </si>
  <si>
    <t>Ujian yang di adakan paka akhir semester atau tahun ajaran untuk menguji pemahaman mahasiswa terhadap seluruh matari yang telah dipelajari selama periode tersebut. Biasanya ujian akhir semester mencakup berbagai topik dan materi dari seluruh semester atau tahun ajaran.</t>
  </si>
  <si>
    <t>Exams are held at the end of the semester or academic year to test students' understanding of all the subjects they have studied during that period. Usually end-of-semester exams cover various topics and material from the entire semester or academic year.</t>
  </si>
  <si>
    <t>Komponen Penilaian Aktivitas Partisipatif merupakan penilaian untuk mengukur ketercapaian mahasiswa atas keterlibatan dalam proses pembelajaran. Kegiatan ini dapat dilakukan selama proses asesmen formatif dalam pembelajaran, yang meliputi 3 capaian antara lain keaktifan berbicara, cara berfikir kritis dan pemecahan masalah. Model pembelajaran yang diberikan adalah pembelajaran berbasis kasus, kelompok belajar, presensi kehadiran, ketepatan waktu pengumpulan, keaktifan dan partisipasi di dalam kelas</t>
  </si>
  <si>
    <t>The Participatory Activity Assessment component is an assessment to measure students\' achievement of involvement in the learning process. This activity can be carried out during the formative assessment process in learning, which includes 3 achievements, including active speaking, critical thinking and problem solving. The learning model provided is case-based learning, study groups, attendance, timely collection, activeness and participation in class.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</si>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</sst>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1"/>
      <color rgb="FF000000"/>
      <name val="Calibri"/>
      <family val="2"/>
    </font>
    <font>
      <i/>
      <sz val="12"/>
      <color rgb="FF000000"/>
      <name val="Times New Roman"/>
      <family val="1"/>
    </font>
    <font>
      <i/>
      <sz val="12"/>
      <name val="Times New Roman"/>
      <family val="1"/>
    </font>
    <font>
      <sz val="12"/>
      <name val="Times New Roman"/>
      <family val="1"/>
    </font>
    <font>
      <sz val="12"/>
      <color rgb="FF000000"/>
      <name val="Times New Roman"/>
      <family val="1"/>
    </font>
    <font>
      <sz val="11"/>
      <color rgb="FF000000"/>
      <name val="Calibri"/>
      <family val="2"/>
    </font>
    <font>
      <sz val="13"/>
      <color rgb="FF4F5155"/>
      <name val="Arial"/>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2" fillId="0" borderId="0" xfId="0" applyFont="1" applyAlignment="1" applyProtection="1">
      <alignment horizontal="left" vertical="center" indent="1"/>
      <protection locked="0"/>
    </xf>
    <xf numFmtId="0" fontId="3" fillId="0" borderId="0" xfId="0" applyFont="1" applyAlignment="1" applyProtection="1">
      <alignment horizontal="left" vertical="center" indent="1"/>
      <protection locked="0"/>
    </xf>
    <xf numFmtId="0" fontId="4" fillId="0" borderId="0" xfId="0" applyFont="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0" xfId="0" applyFont="1" applyProtection="1">
      <protection locked="0"/>
    </xf>
    <xf numFmtId="0" fontId="1" fillId="2" borderId="0" xfId="0" applyFont="1" applyFill="1" applyAlignment="1">
      <alignment horizontal="center"/>
    </xf>
    <xf numFmtId="0" fontId="0" fillId="0" borderId="0" xfId="0"/>
    <xf numFmtId="0" fontId="6" fillId="0" borderId="0" xfId="0" applyFont="1" applyProtection="1">
      <protection locked="0"/>
    </xf>
    <xf numFmtId="0" fontId="7"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ht="16" x14ac:dyDescent="0.2">
      <c r="A10">
        <v>1</v>
      </c>
      <c r="B10" s="11" t="s">
        <v>110</v>
      </c>
      <c r="C10" s="3" t="s">
        <v>118</v>
      </c>
      <c r="D10">
        <v>1234582465</v>
      </c>
    </row>
    <row r="11" spans="1:4" ht="16" x14ac:dyDescent="0.2">
      <c r="A11">
        <v>2</v>
      </c>
      <c r="B11" s="12" t="s">
        <v>111</v>
      </c>
      <c r="C11" s="3" t="s">
        <v>119</v>
      </c>
      <c r="D11">
        <v>1234582465</v>
      </c>
    </row>
    <row r="12" spans="1:4" ht="16" x14ac:dyDescent="0.2">
      <c r="A12">
        <v>3</v>
      </c>
      <c r="B12" s="12" t="s">
        <v>111</v>
      </c>
      <c r="C12" s="3" t="s">
        <v>119</v>
      </c>
      <c r="D12">
        <v>1234582465</v>
      </c>
    </row>
    <row r="13" spans="1:4" ht="16" x14ac:dyDescent="0.2">
      <c r="A13">
        <v>4</v>
      </c>
      <c r="B13" s="13" t="s">
        <v>112</v>
      </c>
      <c r="C13" s="3" t="s">
        <v>120</v>
      </c>
      <c r="D13">
        <v>1234582465</v>
      </c>
    </row>
    <row r="14" spans="1:4" ht="16" x14ac:dyDescent="0.2">
      <c r="A14">
        <v>5</v>
      </c>
      <c r="B14" s="13" t="s">
        <v>112</v>
      </c>
      <c r="C14" s="3" t="s">
        <v>120</v>
      </c>
      <c r="D14">
        <v>1234582465</v>
      </c>
    </row>
    <row r="15" spans="1:4" ht="16" x14ac:dyDescent="0.2">
      <c r="A15">
        <v>6</v>
      </c>
      <c r="B15" s="14" t="s">
        <v>113</v>
      </c>
      <c r="C15" s="3" t="s">
        <v>121</v>
      </c>
      <c r="D15">
        <v>1234582465</v>
      </c>
    </row>
    <row r="16" spans="1:4" ht="16" x14ac:dyDescent="0.2">
      <c r="A16">
        <v>7</v>
      </c>
      <c r="B16" s="12" t="s">
        <v>114</v>
      </c>
      <c r="C16" s="3" t="s">
        <v>122</v>
      </c>
      <c r="D16">
        <v>1234582465</v>
      </c>
    </row>
    <row r="17" spans="1:4" ht="16" x14ac:dyDescent="0.2">
      <c r="A17">
        <v>8</v>
      </c>
      <c r="B17" s="13" t="s">
        <v>114</v>
      </c>
      <c r="C17" s="3" t="s">
        <v>122</v>
      </c>
      <c r="D17">
        <v>1234582465</v>
      </c>
    </row>
    <row r="18" spans="1:4" ht="16" x14ac:dyDescent="0.2">
      <c r="A18">
        <v>9</v>
      </c>
      <c r="B18" s="15" t="s">
        <v>126</v>
      </c>
      <c r="C18" s="3" t="s">
        <v>127</v>
      </c>
      <c r="D18">
        <v>1234582465</v>
      </c>
    </row>
    <row r="19" spans="1:4" x14ac:dyDescent="0.2">
      <c r="A19">
        <v>10</v>
      </c>
      <c r="B19" s="3" t="s">
        <v>115</v>
      </c>
      <c r="C19" s="3" t="s">
        <v>123</v>
      </c>
      <c r="D19">
        <v>1234582465</v>
      </c>
    </row>
    <row r="20" spans="1:4" x14ac:dyDescent="0.2">
      <c r="A20">
        <v>11</v>
      </c>
      <c r="B20" s="3" t="s">
        <v>116</v>
      </c>
      <c r="C20" s="3" t="s">
        <v>124</v>
      </c>
      <c r="D20">
        <v>1234582465</v>
      </c>
    </row>
    <row r="21" spans="1:4" x14ac:dyDescent="0.2">
      <c r="A21">
        <v>12</v>
      </c>
      <c r="B21" s="3" t="s">
        <v>117</v>
      </c>
      <c r="C21" s="3" t="s">
        <v>125</v>
      </c>
      <c r="D21">
        <v>1234582465</v>
      </c>
    </row>
    <row r="22" spans="1:4" x14ac:dyDescent="0.2">
      <c r="A22">
        <v>13</v>
      </c>
      <c r="B22" s="3" t="s">
        <v>117</v>
      </c>
      <c r="C22" s="3" t="s">
        <v>125</v>
      </c>
      <c r="D22">
        <v>1234582465</v>
      </c>
    </row>
    <row r="23" spans="1:4" x14ac:dyDescent="0.2">
      <c r="A23">
        <v>14</v>
      </c>
      <c r="B23" s="3" t="s">
        <v>109</v>
      </c>
      <c r="C23" s="3" t="s">
        <v>109</v>
      </c>
      <c r="D23">
        <v>1234582465</v>
      </c>
    </row>
    <row r="24" spans="1:4" x14ac:dyDescent="0.2">
      <c r="A24">
        <v>15</v>
      </c>
      <c r="B24" s="3" t="s">
        <v>60</v>
      </c>
      <c r="C24" s="3" t="s">
        <v>60</v>
      </c>
      <c r="D24">
        <v>1234582465</v>
      </c>
    </row>
    <row r="25" spans="1:4" x14ac:dyDescent="0.2">
      <c r="A25">
        <v>16</v>
      </c>
      <c r="B25" s="3" t="s">
        <v>128</v>
      </c>
      <c r="C25" s="3" t="s">
        <v>129</v>
      </c>
      <c r="D25">
        <v>1234582465</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6" t="s">
        <v>19</v>
      </c>
      <c r="C3" s="16"/>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E23" sqref="E23"/>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ht="17" x14ac:dyDescent="0.2">
      <c r="A10">
        <v>1</v>
      </c>
      <c r="B10" t="s">
        <v>58</v>
      </c>
      <c r="C10" s="9">
        <v>0.2</v>
      </c>
      <c r="D10" s="19" t="s">
        <v>139</v>
      </c>
      <c r="E10" s="19" t="s">
        <v>140</v>
      </c>
      <c r="F10">
        <v>1234582465</v>
      </c>
    </row>
    <row r="11" spans="1:6" x14ac:dyDescent="0.2">
      <c r="A11">
        <v>2</v>
      </c>
      <c r="B11" t="s">
        <v>59</v>
      </c>
      <c r="C11" s="9">
        <v>0</v>
      </c>
      <c r="D11" s="3" t="s">
        <v>130</v>
      </c>
      <c r="E11" s="18" t="s">
        <v>141</v>
      </c>
      <c r="F11">
        <v>1234582465</v>
      </c>
    </row>
    <row r="12" spans="1:6" x14ac:dyDescent="0.2">
      <c r="A12">
        <v>3</v>
      </c>
      <c r="B12" t="s">
        <v>60</v>
      </c>
      <c r="C12" s="9">
        <v>0.1</v>
      </c>
      <c r="D12" s="3" t="s">
        <v>131</v>
      </c>
      <c r="E12" s="3" t="s">
        <v>132</v>
      </c>
      <c r="F12">
        <v>1234582465</v>
      </c>
    </row>
    <row r="13" spans="1:6" x14ac:dyDescent="0.2">
      <c r="A13">
        <v>4</v>
      </c>
      <c r="B13" t="s">
        <v>61</v>
      </c>
      <c r="C13" s="9">
        <v>0.2</v>
      </c>
      <c r="D13" s="3" t="s">
        <v>135</v>
      </c>
      <c r="E13" s="3" t="s">
        <v>136</v>
      </c>
      <c r="F13">
        <v>1234582465</v>
      </c>
    </row>
    <row r="14" spans="1:6" x14ac:dyDescent="0.2">
      <c r="A14">
        <v>5</v>
      </c>
      <c r="B14" t="s">
        <v>62</v>
      </c>
      <c r="C14" s="9">
        <v>0.2</v>
      </c>
      <c r="D14" s="3" t="s">
        <v>133</v>
      </c>
      <c r="E14" s="3" t="s">
        <v>134</v>
      </c>
      <c r="F14">
        <v>1234582465</v>
      </c>
    </row>
    <row r="15" spans="1:6" x14ac:dyDescent="0.2">
      <c r="A15">
        <v>6</v>
      </c>
      <c r="B15" t="s">
        <v>63</v>
      </c>
      <c r="C15" s="9">
        <v>0.3</v>
      </c>
      <c r="D15" s="3" t="s">
        <v>137</v>
      </c>
      <c r="E15" s="3" t="s">
        <v>138</v>
      </c>
      <c r="F15">
        <v>1234582465</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
  <sheetViews>
    <sheetView workbookViewId="0">
      <selection activeCell="L35" sqref="L35"/>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7" t="s">
        <v>64</v>
      </c>
      <c r="B1" s="17"/>
      <c r="C1" s="17"/>
      <c r="D1" s="17"/>
      <c r="E1" s="17"/>
      <c r="F1" s="17"/>
      <c r="G1" s="17"/>
      <c r="H1" s="17"/>
      <c r="I1" s="17"/>
      <c r="J1" s="17"/>
      <c r="K1" s="17"/>
      <c r="L1" s="17"/>
      <c r="M1" s="17"/>
      <c r="N1" s="17"/>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t="s">
        <v>74</v>
      </c>
      <c r="C5" t="s">
        <v>75</v>
      </c>
      <c r="D5">
        <v>155378</v>
      </c>
      <c r="E5" t="s">
        <v>1</v>
      </c>
      <c r="F5" t="s">
        <v>3</v>
      </c>
      <c r="G5" s="3">
        <v>0</v>
      </c>
      <c r="H5" s="3">
        <v>0</v>
      </c>
      <c r="I5" s="3">
        <v>0</v>
      </c>
      <c r="J5" s="3">
        <v>0</v>
      </c>
      <c r="K5" s="3">
        <v>0</v>
      </c>
      <c r="L5" s="3">
        <v>0</v>
      </c>
      <c r="M5">
        <f>G5*Komponen!C10 + H5*Komponen!C11 + I5*Komponen!C12 + J5*Komponen!C13 + K5*Komponen!C14 + L5*Komponen!C15</f>
        <v>0</v>
      </c>
      <c r="N5" t="str">
        <f t="shared" ref="N5:N34" si="0">IF(AND(ISBLANK(G5), ISBLANK(H5), ISBLANK(I5), ISBLANK(J5), ISBLANK(K5), ISBLANK(L5)), "T", IF(M5&lt;=0.99, "T", IF(M5&lt;=24.99, "E", IF(M5&lt;=49.99, "D", IF(M5&lt;=54.99, "C", IF(M5&lt;=59.99, "C+", IF(M5&lt;=64.99, "B-", IF(M5&lt;=69.99, "B", IF(M5&lt;=74.99, "B+", IF(M5&lt;=79.99, "A-", IF(M5&lt;=100, "A")))))))))))</f>
        <v>T</v>
      </c>
    </row>
    <row r="6" spans="1:14" x14ac:dyDescent="0.2">
      <c r="A6">
        <v>2</v>
      </c>
      <c r="B6" t="s">
        <v>76</v>
      </c>
      <c r="C6" t="s">
        <v>77</v>
      </c>
      <c r="D6">
        <v>154973</v>
      </c>
      <c r="E6" t="s">
        <v>1</v>
      </c>
      <c r="F6" t="s">
        <v>3</v>
      </c>
      <c r="G6" s="3">
        <v>0</v>
      </c>
      <c r="H6" s="3">
        <v>0</v>
      </c>
      <c r="I6" s="3">
        <v>0</v>
      </c>
      <c r="J6" s="3">
        <v>0</v>
      </c>
      <c r="K6" s="3">
        <v>0</v>
      </c>
      <c r="L6" s="3">
        <v>0</v>
      </c>
      <c r="M6">
        <f>G6*Komponen!C10 + H6*Komponen!C11 + I6*Komponen!C12 + J6*Komponen!C13 + K6*Komponen!C14 + L6*Komponen!C15</f>
        <v>0</v>
      </c>
      <c r="N6" t="str">
        <f t="shared" si="0"/>
        <v>T</v>
      </c>
    </row>
    <row r="7" spans="1:14" x14ac:dyDescent="0.2">
      <c r="A7">
        <v>3</v>
      </c>
      <c r="B7" t="s">
        <v>78</v>
      </c>
      <c r="C7" t="s">
        <v>79</v>
      </c>
      <c r="D7">
        <v>155638</v>
      </c>
      <c r="E7" t="s">
        <v>1</v>
      </c>
      <c r="F7" t="s">
        <v>3</v>
      </c>
      <c r="G7" s="3">
        <v>0</v>
      </c>
      <c r="H7" s="3">
        <v>0</v>
      </c>
      <c r="I7" s="3">
        <v>0</v>
      </c>
      <c r="J7" s="3">
        <v>0</v>
      </c>
      <c r="K7" s="3">
        <v>0</v>
      </c>
      <c r="L7" s="3">
        <v>0</v>
      </c>
      <c r="M7">
        <f>G7*Komponen!C10 + H7*Komponen!C11 + I7*Komponen!C12 + J7*Komponen!C13 + K7*Komponen!C14 + L7*Komponen!C15</f>
        <v>0</v>
      </c>
      <c r="N7" t="str">
        <f t="shared" si="0"/>
        <v>T</v>
      </c>
    </row>
    <row r="8" spans="1:14" x14ac:dyDescent="0.2">
      <c r="A8">
        <v>4</v>
      </c>
      <c r="B8" t="s">
        <v>80</v>
      </c>
      <c r="C8" t="s">
        <v>81</v>
      </c>
      <c r="D8">
        <v>155191</v>
      </c>
      <c r="E8" t="s">
        <v>1</v>
      </c>
      <c r="F8" t="s">
        <v>3</v>
      </c>
      <c r="G8" s="3">
        <v>0</v>
      </c>
      <c r="H8" s="3">
        <v>0</v>
      </c>
      <c r="I8" s="3">
        <v>0</v>
      </c>
      <c r="J8" s="3">
        <v>0</v>
      </c>
      <c r="K8" s="3">
        <v>0</v>
      </c>
      <c r="L8" s="3">
        <v>0</v>
      </c>
      <c r="M8">
        <f>G8*Komponen!C10 + H8*Komponen!C11 + I8*Komponen!C12 + J8*Komponen!C13 + K8*Komponen!C14 + L8*Komponen!C15</f>
        <v>0</v>
      </c>
      <c r="N8" t="str">
        <f t="shared" si="0"/>
        <v>T</v>
      </c>
    </row>
    <row r="9" spans="1:14" x14ac:dyDescent="0.2">
      <c r="A9">
        <v>5</v>
      </c>
      <c r="B9" t="s">
        <v>82</v>
      </c>
      <c r="C9" t="s">
        <v>83</v>
      </c>
      <c r="D9">
        <v>155407</v>
      </c>
      <c r="E9" t="s">
        <v>1</v>
      </c>
      <c r="F9" t="s">
        <v>3</v>
      </c>
      <c r="G9" s="3">
        <v>0</v>
      </c>
      <c r="H9" s="3">
        <v>0</v>
      </c>
      <c r="I9" s="3">
        <v>0</v>
      </c>
      <c r="J9" s="3">
        <v>0</v>
      </c>
      <c r="K9" s="3">
        <v>0</v>
      </c>
      <c r="L9" s="3">
        <v>0</v>
      </c>
      <c r="M9">
        <f>G9*Komponen!C10 + H9*Komponen!C11 + I9*Komponen!C12 + J9*Komponen!C13 + K9*Komponen!C14 + L9*Komponen!C15</f>
        <v>0</v>
      </c>
      <c r="N9" t="str">
        <f t="shared" si="0"/>
        <v>T</v>
      </c>
    </row>
    <row r="10" spans="1:14" x14ac:dyDescent="0.2">
      <c r="A10">
        <v>6</v>
      </c>
      <c r="B10">
        <v>20230210300001</v>
      </c>
      <c r="C10" t="s">
        <v>84</v>
      </c>
      <c r="D10">
        <v>155360</v>
      </c>
      <c r="E10" t="s">
        <v>1</v>
      </c>
      <c r="F10" t="s">
        <v>3</v>
      </c>
      <c r="G10" s="3">
        <v>100</v>
      </c>
      <c r="H10" s="3">
        <v>0</v>
      </c>
      <c r="I10" s="3">
        <v>90</v>
      </c>
      <c r="J10" s="3">
        <v>90</v>
      </c>
      <c r="K10" s="3">
        <v>75</v>
      </c>
      <c r="L10" s="3">
        <v>65</v>
      </c>
      <c r="M10">
        <f>G10*Komponen!C10 + H10*Komponen!C11 + I10*Komponen!C12 + J10*Komponen!C13 + K10*Komponen!C14 + L10*Komponen!C15</f>
        <v>81.5</v>
      </c>
      <c r="N10" t="str">
        <f t="shared" si="0"/>
        <v>A</v>
      </c>
    </row>
    <row r="11" spans="1:14" x14ac:dyDescent="0.2">
      <c r="A11">
        <v>7</v>
      </c>
      <c r="B11">
        <v>20230210300002</v>
      </c>
      <c r="C11" t="s">
        <v>85</v>
      </c>
      <c r="D11">
        <v>154428</v>
      </c>
      <c r="E11" t="s">
        <v>1</v>
      </c>
      <c r="F11" t="s">
        <v>3</v>
      </c>
      <c r="G11" s="3">
        <v>100</v>
      </c>
      <c r="H11" s="3">
        <v>0</v>
      </c>
      <c r="I11" s="3">
        <v>60</v>
      </c>
      <c r="J11" s="3">
        <v>60</v>
      </c>
      <c r="K11" s="3">
        <v>50</v>
      </c>
      <c r="L11" s="3">
        <v>63</v>
      </c>
      <c r="M11">
        <f>G11*Komponen!C10 + H11*Komponen!C11 + I11*Komponen!C12 + J11*Komponen!C13 + K11*Komponen!C14 + L11*Komponen!C15</f>
        <v>66.900000000000006</v>
      </c>
      <c r="N11" t="str">
        <f t="shared" si="0"/>
        <v>B</v>
      </c>
    </row>
    <row r="12" spans="1:14" x14ac:dyDescent="0.2">
      <c r="A12">
        <v>8</v>
      </c>
      <c r="B12">
        <v>20230210300003</v>
      </c>
      <c r="C12" t="s">
        <v>86</v>
      </c>
      <c r="D12">
        <v>154164</v>
      </c>
      <c r="E12" t="s">
        <v>1</v>
      </c>
      <c r="F12" t="s">
        <v>3</v>
      </c>
      <c r="G12" s="3">
        <v>100</v>
      </c>
      <c r="H12" s="3">
        <v>0</v>
      </c>
      <c r="I12" s="3">
        <v>90</v>
      </c>
      <c r="J12" s="3">
        <v>90</v>
      </c>
      <c r="K12" s="3">
        <v>75</v>
      </c>
      <c r="L12" s="3">
        <v>75</v>
      </c>
      <c r="M12">
        <f>G12*Komponen!C10 + H12*Komponen!C11 + I12*Komponen!C12 + J12*Komponen!C13 + K12*Komponen!C14 + L12*Komponen!C15</f>
        <v>84.5</v>
      </c>
      <c r="N12" t="str">
        <f t="shared" si="0"/>
        <v>A</v>
      </c>
    </row>
    <row r="13" spans="1:14" x14ac:dyDescent="0.2">
      <c r="A13">
        <v>9</v>
      </c>
      <c r="B13">
        <v>20230210300004</v>
      </c>
      <c r="C13" t="s">
        <v>87</v>
      </c>
      <c r="D13">
        <v>158571</v>
      </c>
      <c r="E13" t="s">
        <v>1</v>
      </c>
      <c r="F13" t="s">
        <v>3</v>
      </c>
      <c r="G13" s="3">
        <v>100</v>
      </c>
      <c r="H13" s="3">
        <v>0</v>
      </c>
      <c r="I13" s="3">
        <v>20</v>
      </c>
      <c r="J13" s="3">
        <v>20</v>
      </c>
      <c r="K13" s="3">
        <v>53</v>
      </c>
      <c r="L13" s="3">
        <v>53</v>
      </c>
      <c r="M13">
        <f>G13*Komponen!C10 + H13*Komponen!C11 + I13*Komponen!C12 + J13*Komponen!C13 + K13*Komponen!C14 + L13*Komponen!C15</f>
        <v>52.5</v>
      </c>
      <c r="N13" t="str">
        <f t="shared" si="0"/>
        <v>C</v>
      </c>
    </row>
    <row r="14" spans="1:14" x14ac:dyDescent="0.2">
      <c r="A14">
        <v>10</v>
      </c>
      <c r="B14">
        <v>20230210300005</v>
      </c>
      <c r="C14" t="s">
        <v>88</v>
      </c>
      <c r="D14">
        <v>156289</v>
      </c>
      <c r="E14" t="s">
        <v>1</v>
      </c>
      <c r="F14" t="s">
        <v>3</v>
      </c>
      <c r="G14" s="3">
        <v>100</v>
      </c>
      <c r="H14" s="3">
        <v>0</v>
      </c>
      <c r="I14" s="3">
        <v>50</v>
      </c>
      <c r="J14" s="3">
        <v>60</v>
      </c>
      <c r="K14" s="3">
        <v>67</v>
      </c>
      <c r="L14" s="3">
        <v>63</v>
      </c>
      <c r="M14">
        <f>G14*Komponen!C10 + H14*Komponen!C11 + I14*Komponen!C12 + J14*Komponen!C13 + K14*Komponen!C14 + L14*Komponen!C15</f>
        <v>69.3</v>
      </c>
      <c r="N14" t="str">
        <f t="shared" si="0"/>
        <v>B</v>
      </c>
    </row>
    <row r="15" spans="1:14" x14ac:dyDescent="0.2">
      <c r="A15">
        <v>11</v>
      </c>
      <c r="B15">
        <v>20230210300006</v>
      </c>
      <c r="C15" t="s">
        <v>89</v>
      </c>
      <c r="D15">
        <v>156000</v>
      </c>
      <c r="E15" t="s">
        <v>1</v>
      </c>
      <c r="F15" t="s">
        <v>3</v>
      </c>
      <c r="G15" s="3">
        <v>87.5</v>
      </c>
      <c r="H15" s="3">
        <v>0</v>
      </c>
      <c r="I15" s="3">
        <v>24</v>
      </c>
      <c r="J15" s="3">
        <v>24</v>
      </c>
      <c r="K15" s="3">
        <v>46</v>
      </c>
      <c r="L15" s="3">
        <v>47</v>
      </c>
      <c r="M15">
        <f>G15*Komponen!C10 + H15*Komponen!C11 + I15*Komponen!C12 + J15*Komponen!C13 + K15*Komponen!C14 + L15*Komponen!C15</f>
        <v>48</v>
      </c>
      <c r="N15" t="str">
        <f t="shared" si="0"/>
        <v>D</v>
      </c>
    </row>
    <row r="16" spans="1:14" x14ac:dyDescent="0.2">
      <c r="A16">
        <v>12</v>
      </c>
      <c r="B16">
        <v>20230210300007</v>
      </c>
      <c r="C16" t="s">
        <v>90</v>
      </c>
      <c r="D16">
        <v>154382</v>
      </c>
      <c r="E16" t="s">
        <v>1</v>
      </c>
      <c r="F16" t="s">
        <v>3</v>
      </c>
      <c r="G16" s="3">
        <v>100</v>
      </c>
      <c r="H16" s="3">
        <v>0</v>
      </c>
      <c r="I16" s="3">
        <v>90</v>
      </c>
      <c r="J16" s="3">
        <v>90</v>
      </c>
      <c r="K16" s="3">
        <v>58</v>
      </c>
      <c r="L16" s="3">
        <v>72</v>
      </c>
      <c r="M16">
        <f>G16*Komponen!C10 + H16*Komponen!C11 + I16*Komponen!C12 + J16*Komponen!C13 + K16*Komponen!C14 + L16*Komponen!C15</f>
        <v>80.2</v>
      </c>
      <c r="N16" t="str">
        <f t="shared" si="0"/>
        <v>A</v>
      </c>
    </row>
    <row r="17" spans="1:14" x14ac:dyDescent="0.2">
      <c r="A17">
        <v>13</v>
      </c>
      <c r="B17">
        <v>20230210300008</v>
      </c>
      <c r="C17" t="s">
        <v>91</v>
      </c>
      <c r="D17">
        <v>154775</v>
      </c>
      <c r="E17" t="s">
        <v>1</v>
      </c>
      <c r="F17" t="s">
        <v>3</v>
      </c>
      <c r="G17" s="3">
        <v>25</v>
      </c>
      <c r="H17" s="3">
        <v>0</v>
      </c>
      <c r="I17" s="3">
        <v>27</v>
      </c>
      <c r="J17" s="3">
        <v>27</v>
      </c>
      <c r="K17" s="3">
        <v>25</v>
      </c>
      <c r="L17" s="3">
        <v>25</v>
      </c>
      <c r="M17">
        <f>G17*Komponen!C10 + H17*Komponen!C11 + I17*Komponen!C12 + J17*Komponen!C13 + K17*Komponen!C14 + L17*Komponen!C15</f>
        <v>25.6</v>
      </c>
      <c r="N17" t="str">
        <f t="shared" si="0"/>
        <v>D</v>
      </c>
    </row>
    <row r="18" spans="1:14" x14ac:dyDescent="0.2">
      <c r="A18">
        <v>14</v>
      </c>
      <c r="B18">
        <v>20230210300009</v>
      </c>
      <c r="C18" t="s">
        <v>92</v>
      </c>
      <c r="D18">
        <v>156120</v>
      </c>
      <c r="E18" t="s">
        <v>1</v>
      </c>
      <c r="F18" t="s">
        <v>3</v>
      </c>
      <c r="G18" s="3">
        <v>23</v>
      </c>
      <c r="H18" s="3">
        <v>0</v>
      </c>
      <c r="I18" s="3">
        <v>17</v>
      </c>
      <c r="J18" s="3">
        <v>17</v>
      </c>
      <c r="K18" s="3">
        <v>42</v>
      </c>
      <c r="L18" s="3">
        <v>25</v>
      </c>
      <c r="M18">
        <f>G18*Komponen!C10 + H18*Komponen!C11 + I18*Komponen!C12 + J18*Komponen!C13 + K18*Komponen!C14 + L18*Komponen!C15</f>
        <v>25.6</v>
      </c>
      <c r="N18" t="str">
        <f t="shared" si="0"/>
        <v>D</v>
      </c>
    </row>
    <row r="19" spans="1:14" x14ac:dyDescent="0.2">
      <c r="A19">
        <v>15</v>
      </c>
      <c r="B19">
        <v>20230210300010</v>
      </c>
      <c r="C19" t="s">
        <v>93</v>
      </c>
      <c r="D19">
        <v>154961</v>
      </c>
      <c r="E19" t="s">
        <v>1</v>
      </c>
      <c r="F19" t="s">
        <v>3</v>
      </c>
      <c r="G19" s="3">
        <v>100</v>
      </c>
      <c r="H19" s="3">
        <v>0</v>
      </c>
      <c r="I19" s="3">
        <v>93</v>
      </c>
      <c r="J19" s="3">
        <v>93</v>
      </c>
      <c r="K19" s="3">
        <v>88</v>
      </c>
      <c r="L19" s="3">
        <v>99.87</v>
      </c>
      <c r="M19">
        <f>G19*Komponen!C10 + H19*Komponen!C11 + I19*Komponen!C12 + J19*Komponen!C13 + K19*Komponen!C14 + L19*Komponen!C15</f>
        <v>95.460999999999999</v>
      </c>
      <c r="N19" t="str">
        <f t="shared" si="0"/>
        <v>A</v>
      </c>
    </row>
    <row r="20" spans="1:14" x14ac:dyDescent="0.2">
      <c r="A20">
        <v>16</v>
      </c>
      <c r="B20">
        <v>20230210300012</v>
      </c>
      <c r="C20" t="s">
        <v>94</v>
      </c>
      <c r="D20">
        <v>155054</v>
      </c>
      <c r="E20" t="s">
        <v>1</v>
      </c>
      <c r="F20" t="s">
        <v>3</v>
      </c>
      <c r="G20" s="3">
        <v>100</v>
      </c>
      <c r="H20" s="3">
        <v>0</v>
      </c>
      <c r="I20" s="3">
        <v>92</v>
      </c>
      <c r="J20" s="3">
        <v>92</v>
      </c>
      <c r="K20" s="3">
        <v>83</v>
      </c>
      <c r="L20" s="3">
        <v>87</v>
      </c>
      <c r="M20">
        <f>G20*Komponen!C10 + H20*Komponen!C11 + I20*Komponen!C12 + J20*Komponen!C13 + K20*Komponen!C14 + L20*Komponen!C15</f>
        <v>90.300000000000011</v>
      </c>
      <c r="N20" t="str">
        <f t="shared" si="0"/>
        <v>A</v>
      </c>
    </row>
    <row r="21" spans="1:14" x14ac:dyDescent="0.2">
      <c r="A21">
        <v>17</v>
      </c>
      <c r="B21">
        <v>20230210300013</v>
      </c>
      <c r="C21" t="s">
        <v>95</v>
      </c>
      <c r="D21">
        <v>155630</v>
      </c>
      <c r="E21" t="s">
        <v>1</v>
      </c>
      <c r="F21" t="s">
        <v>3</v>
      </c>
      <c r="G21" s="3">
        <v>86</v>
      </c>
      <c r="H21" s="3">
        <v>0</v>
      </c>
      <c r="I21" s="3">
        <v>80</v>
      </c>
      <c r="J21" s="3">
        <v>80</v>
      </c>
      <c r="K21" s="3">
        <v>63</v>
      </c>
      <c r="L21" s="3">
        <v>84.25</v>
      </c>
      <c r="M21">
        <f>G21*Komponen!C10 + H21*Komponen!C11 + I21*Komponen!C12 + J21*Komponen!C13 + K21*Komponen!C14 + L21*Komponen!C15</f>
        <v>79.075000000000003</v>
      </c>
      <c r="N21" t="str">
        <f t="shared" si="0"/>
        <v>A-</v>
      </c>
    </row>
    <row r="22" spans="1:14" x14ac:dyDescent="0.2">
      <c r="A22">
        <v>18</v>
      </c>
      <c r="B22">
        <v>20230210300014</v>
      </c>
      <c r="C22" t="s">
        <v>96</v>
      </c>
      <c r="D22">
        <v>154963</v>
      </c>
      <c r="E22" t="s">
        <v>1</v>
      </c>
      <c r="F22" t="s">
        <v>3</v>
      </c>
      <c r="G22" s="3">
        <v>100</v>
      </c>
      <c r="H22" s="3">
        <v>0</v>
      </c>
      <c r="I22" s="3">
        <v>93</v>
      </c>
      <c r="J22" s="3">
        <v>93</v>
      </c>
      <c r="K22" s="3">
        <v>67</v>
      </c>
      <c r="L22" s="3">
        <v>87</v>
      </c>
      <c r="M22">
        <f>G22*Komponen!C10 + H22*Komponen!C11 + I22*Komponen!C12 + J22*Komponen!C13 + K22*Komponen!C14 + L22*Komponen!C15</f>
        <v>87.4</v>
      </c>
      <c r="N22" t="str">
        <f t="shared" si="0"/>
        <v>A</v>
      </c>
    </row>
    <row r="23" spans="1:14" x14ac:dyDescent="0.2">
      <c r="A23">
        <v>19</v>
      </c>
      <c r="B23">
        <v>20230210300015</v>
      </c>
      <c r="C23" t="s">
        <v>97</v>
      </c>
      <c r="D23">
        <v>154257</v>
      </c>
      <c r="E23" t="s">
        <v>1</v>
      </c>
      <c r="F23" t="s">
        <v>3</v>
      </c>
      <c r="G23" s="3">
        <v>100</v>
      </c>
      <c r="H23" s="3">
        <v>0</v>
      </c>
      <c r="I23" s="3">
        <v>74</v>
      </c>
      <c r="J23" s="3">
        <v>74</v>
      </c>
      <c r="K23" s="3">
        <v>63</v>
      </c>
      <c r="L23" s="3">
        <v>63</v>
      </c>
      <c r="M23">
        <f>G23*Komponen!C10 + H23*Komponen!C11 + I23*Komponen!C12 + J23*Komponen!C13 + K23*Komponen!C14 + L23*Komponen!C15</f>
        <v>73.7</v>
      </c>
      <c r="N23" t="str">
        <f t="shared" si="0"/>
        <v>B+</v>
      </c>
    </row>
    <row r="24" spans="1:14" x14ac:dyDescent="0.2">
      <c r="A24">
        <v>20</v>
      </c>
      <c r="B24">
        <v>20230210300016</v>
      </c>
      <c r="C24" t="s">
        <v>98</v>
      </c>
      <c r="D24">
        <v>154313</v>
      </c>
      <c r="E24" t="s">
        <v>1</v>
      </c>
      <c r="F24" t="s">
        <v>3</v>
      </c>
      <c r="G24" s="3">
        <v>100</v>
      </c>
      <c r="H24" s="3">
        <v>0</v>
      </c>
      <c r="I24" s="3">
        <v>50</v>
      </c>
      <c r="J24" s="3">
        <v>50</v>
      </c>
      <c r="K24" s="3">
        <v>66</v>
      </c>
      <c r="L24" s="3">
        <v>69</v>
      </c>
      <c r="M24">
        <f>G24*Komponen!C10 + H24*Komponen!C11 + I24*Komponen!C12 + J24*Komponen!C13 + K24*Komponen!C14 + L24*Komponen!C15</f>
        <v>68.900000000000006</v>
      </c>
      <c r="N24" t="str">
        <f t="shared" si="0"/>
        <v>B</v>
      </c>
    </row>
    <row r="25" spans="1:14" x14ac:dyDescent="0.2">
      <c r="A25">
        <v>21</v>
      </c>
      <c r="B25">
        <v>20230210300017</v>
      </c>
      <c r="C25" t="s">
        <v>99</v>
      </c>
      <c r="D25">
        <v>153997</v>
      </c>
      <c r="E25" t="s">
        <v>1</v>
      </c>
      <c r="F25" t="s">
        <v>3</v>
      </c>
      <c r="G25" s="3">
        <v>100</v>
      </c>
      <c r="H25" s="3">
        <v>0</v>
      </c>
      <c r="I25" s="3">
        <v>90</v>
      </c>
      <c r="J25" s="3">
        <v>90</v>
      </c>
      <c r="K25" s="3">
        <v>60</v>
      </c>
      <c r="L25" s="3">
        <v>70</v>
      </c>
      <c r="M25">
        <f>G25*Komponen!C10 + H25*Komponen!C11 + I25*Komponen!C12 + J25*Komponen!C13 + K25*Komponen!C14 + L25*Komponen!C15</f>
        <v>80</v>
      </c>
      <c r="N25" t="str">
        <f t="shared" si="0"/>
        <v>A</v>
      </c>
    </row>
    <row r="26" spans="1:14" x14ac:dyDescent="0.2">
      <c r="A26">
        <v>22</v>
      </c>
      <c r="B26">
        <v>20230210300018</v>
      </c>
      <c r="C26" t="s">
        <v>100</v>
      </c>
      <c r="D26">
        <v>154658</v>
      </c>
      <c r="E26" t="s">
        <v>1</v>
      </c>
      <c r="F26" t="s">
        <v>3</v>
      </c>
      <c r="G26" s="3">
        <v>100</v>
      </c>
      <c r="H26" s="3">
        <v>0</v>
      </c>
      <c r="I26" s="3">
        <v>92</v>
      </c>
      <c r="J26" s="3">
        <v>92</v>
      </c>
      <c r="K26" s="3">
        <v>67</v>
      </c>
      <c r="L26" s="3">
        <v>81</v>
      </c>
      <c r="M26">
        <f>G26*Komponen!C10 + H26*Komponen!C11 + I26*Komponen!C12 + J26*Komponen!C13 + K26*Komponen!C14 + L26*Komponen!C15</f>
        <v>85.300000000000011</v>
      </c>
      <c r="N26" t="str">
        <f t="shared" si="0"/>
        <v>A</v>
      </c>
    </row>
    <row r="27" spans="1:14" x14ac:dyDescent="0.2">
      <c r="A27">
        <v>23</v>
      </c>
      <c r="B27">
        <v>20230210300019</v>
      </c>
      <c r="C27" t="s">
        <v>101</v>
      </c>
      <c r="D27">
        <v>155178</v>
      </c>
      <c r="E27" t="s">
        <v>1</v>
      </c>
      <c r="F27" t="s">
        <v>3</v>
      </c>
      <c r="G27" s="3">
        <v>100</v>
      </c>
      <c r="H27" s="3">
        <v>0</v>
      </c>
      <c r="I27" s="3">
        <v>97</v>
      </c>
      <c r="J27" s="3">
        <v>97</v>
      </c>
      <c r="K27" s="3">
        <v>63</v>
      </c>
      <c r="L27" s="3">
        <v>84</v>
      </c>
      <c r="M27">
        <f>G27*Komponen!C10 + H27*Komponen!C11 + I27*Komponen!C12 + J27*Komponen!C13 + K27*Komponen!C14 + L27*Komponen!C15</f>
        <v>86.9</v>
      </c>
      <c r="N27" t="str">
        <f t="shared" si="0"/>
        <v>A</v>
      </c>
    </row>
    <row r="28" spans="1:14" x14ac:dyDescent="0.2">
      <c r="A28">
        <v>24</v>
      </c>
      <c r="B28">
        <v>20230210300020</v>
      </c>
      <c r="C28" t="s">
        <v>102</v>
      </c>
      <c r="D28">
        <v>155614</v>
      </c>
      <c r="E28" t="s">
        <v>1</v>
      </c>
      <c r="F28" t="s">
        <v>3</v>
      </c>
      <c r="G28" s="3">
        <v>100</v>
      </c>
      <c r="H28" s="3">
        <v>0</v>
      </c>
      <c r="I28" s="3">
        <v>93</v>
      </c>
      <c r="J28" s="3">
        <v>93</v>
      </c>
      <c r="K28" s="3">
        <v>71</v>
      </c>
      <c r="L28" s="3">
        <v>84</v>
      </c>
      <c r="M28">
        <f>G28*Komponen!C10 + H28*Komponen!C11 + I28*Komponen!C12 + J28*Komponen!C13 + K28*Komponen!C14 + L28*Komponen!C15</f>
        <v>87.300000000000011</v>
      </c>
      <c r="N28" t="str">
        <f t="shared" si="0"/>
        <v>A</v>
      </c>
    </row>
    <row r="29" spans="1:14" x14ac:dyDescent="0.2">
      <c r="A29">
        <v>25</v>
      </c>
      <c r="B29">
        <v>20230210300022</v>
      </c>
      <c r="C29" t="s">
        <v>103</v>
      </c>
      <c r="D29">
        <v>154460</v>
      </c>
      <c r="E29" t="s">
        <v>1</v>
      </c>
      <c r="F29" t="s">
        <v>3</v>
      </c>
      <c r="G29" s="3">
        <v>100</v>
      </c>
      <c r="H29" s="3">
        <v>0</v>
      </c>
      <c r="I29" s="3">
        <v>78</v>
      </c>
      <c r="J29" s="3">
        <v>78</v>
      </c>
      <c r="K29" s="3">
        <v>50</v>
      </c>
      <c r="L29" s="3">
        <v>84</v>
      </c>
      <c r="M29">
        <f>G29*Komponen!C10 + H29*Komponen!C11 + I29*Komponen!C12 + J29*Komponen!C13 + K29*Komponen!C14 + L29*Komponen!C15</f>
        <v>78.600000000000009</v>
      </c>
      <c r="N29" t="str">
        <f t="shared" si="0"/>
        <v>A-</v>
      </c>
    </row>
    <row r="30" spans="1:14" x14ac:dyDescent="0.2">
      <c r="A30">
        <v>26</v>
      </c>
      <c r="B30">
        <v>20230210300025</v>
      </c>
      <c r="C30" t="s">
        <v>104</v>
      </c>
      <c r="D30">
        <v>154018</v>
      </c>
      <c r="E30" t="s">
        <v>1</v>
      </c>
      <c r="F30" t="s">
        <v>3</v>
      </c>
      <c r="G30" s="3">
        <v>94</v>
      </c>
      <c r="H30" s="3">
        <v>0</v>
      </c>
      <c r="I30" s="3">
        <v>93</v>
      </c>
      <c r="J30" s="3">
        <v>93</v>
      </c>
      <c r="K30" s="3">
        <v>59</v>
      </c>
      <c r="L30" s="3">
        <v>94</v>
      </c>
      <c r="M30">
        <f>G30*Komponen!C10 + H30*Komponen!C11 + I30*Komponen!C12 + J30*Komponen!C13 + K30*Komponen!C14 + L30*Komponen!C15</f>
        <v>86.7</v>
      </c>
      <c r="N30" t="str">
        <f t="shared" si="0"/>
        <v>A</v>
      </c>
    </row>
    <row r="31" spans="1:14" x14ac:dyDescent="0.2">
      <c r="A31">
        <v>27</v>
      </c>
      <c r="B31">
        <v>20230210300026</v>
      </c>
      <c r="C31" t="s">
        <v>105</v>
      </c>
      <c r="D31">
        <v>152636</v>
      </c>
      <c r="E31" t="s">
        <v>1</v>
      </c>
      <c r="F31" t="s">
        <v>3</v>
      </c>
      <c r="G31" s="3">
        <v>100</v>
      </c>
      <c r="H31" s="3">
        <v>0</v>
      </c>
      <c r="I31" s="3">
        <v>91</v>
      </c>
      <c r="J31" s="3">
        <v>91</v>
      </c>
      <c r="K31" s="3">
        <v>63</v>
      </c>
      <c r="L31" s="3">
        <v>94</v>
      </c>
      <c r="M31">
        <f>G31*Komponen!C10 + H31*Komponen!C11 + I31*Komponen!C12 + J31*Komponen!C13 + K31*Komponen!C14 + L31*Komponen!C15</f>
        <v>88.1</v>
      </c>
      <c r="N31" t="str">
        <f t="shared" si="0"/>
        <v>A</v>
      </c>
    </row>
    <row r="32" spans="1:14" x14ac:dyDescent="0.2">
      <c r="A32">
        <v>28</v>
      </c>
      <c r="B32">
        <v>20230210300027</v>
      </c>
      <c r="C32" t="s">
        <v>106</v>
      </c>
      <c r="D32">
        <v>155586</v>
      </c>
      <c r="E32" t="s">
        <v>1</v>
      </c>
      <c r="F32" t="s">
        <v>3</v>
      </c>
      <c r="G32" s="3">
        <v>100</v>
      </c>
      <c r="H32" s="3">
        <v>0</v>
      </c>
      <c r="I32" s="3">
        <v>71</v>
      </c>
      <c r="J32" s="3">
        <v>71</v>
      </c>
      <c r="K32" s="3">
        <v>63</v>
      </c>
      <c r="L32" s="3">
        <v>40</v>
      </c>
      <c r="M32">
        <f>G32*Komponen!C10 + H32*Komponen!C11 + I32*Komponen!C12 + J32*Komponen!C13 + K32*Komponen!C14 + L32*Komponen!C15</f>
        <v>65.900000000000006</v>
      </c>
      <c r="N32" t="str">
        <f t="shared" si="0"/>
        <v>B</v>
      </c>
    </row>
    <row r="33" spans="1:14" x14ac:dyDescent="0.2">
      <c r="A33">
        <v>29</v>
      </c>
      <c r="B33">
        <v>20230210300028</v>
      </c>
      <c r="C33" t="s">
        <v>107</v>
      </c>
      <c r="D33">
        <v>155049</v>
      </c>
      <c r="E33" t="s">
        <v>1</v>
      </c>
      <c r="F33" t="s">
        <v>3</v>
      </c>
      <c r="G33" s="3">
        <v>100</v>
      </c>
      <c r="H33" s="3">
        <v>0</v>
      </c>
      <c r="I33" s="3">
        <v>91</v>
      </c>
      <c r="J33" s="3">
        <v>91</v>
      </c>
      <c r="K33" s="3">
        <v>75</v>
      </c>
      <c r="L33" s="3">
        <v>87</v>
      </c>
      <c r="M33">
        <f>G33*Komponen!C10 + H33*Komponen!C11 + I33*Komponen!C12 + J33*Komponen!C13 + K33*Komponen!C14 + L33*Komponen!C15</f>
        <v>88.399999999999991</v>
      </c>
      <c r="N33" t="str">
        <f t="shared" si="0"/>
        <v>A</v>
      </c>
    </row>
    <row r="34" spans="1:14" x14ac:dyDescent="0.2">
      <c r="A34">
        <v>30</v>
      </c>
      <c r="B34">
        <v>20230210300029</v>
      </c>
      <c r="C34" t="s">
        <v>108</v>
      </c>
      <c r="D34">
        <v>156309</v>
      </c>
      <c r="E34" t="s">
        <v>1</v>
      </c>
      <c r="F34" t="s">
        <v>3</v>
      </c>
      <c r="G34" s="3">
        <v>100</v>
      </c>
      <c r="H34" s="3">
        <v>0</v>
      </c>
      <c r="I34" s="3">
        <v>95</v>
      </c>
      <c r="J34" s="3">
        <v>95</v>
      </c>
      <c r="K34" s="3">
        <v>71</v>
      </c>
      <c r="L34" s="3">
        <v>72</v>
      </c>
      <c r="M34">
        <f>G34*Komponen!C10 + H34*Komponen!C11 + I34*Komponen!C12 + J34*Komponen!C13 + K34*Komponen!C14 + L34*Komponen!C15</f>
        <v>84.3</v>
      </c>
      <c r="N34"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idoitofficeoriginal2</cp:lastModifiedBy>
  <dcterms:created xsi:type="dcterms:W3CDTF">2025-01-17T05:57:02Z</dcterms:created>
  <dcterms:modified xsi:type="dcterms:W3CDTF">2025-01-19T02:52:22Z</dcterms:modified>
  <cp:category>nilai</cp:category>
</cp:coreProperties>
</file>