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A4026DD-8D13-4879-B3CF-54A6C2C938EF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12" i="4"/>
  <c r="L15" i="4"/>
  <c r="L20" i="4"/>
  <c r="L21" i="4"/>
  <c r="L23" i="4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N18" i="4"/>
  <c r="M18" i="4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C16" i="3"/>
  <c r="M17" i="4" l="1"/>
  <c r="N17" i="4" s="1"/>
  <c r="M5" i="4"/>
  <c r="N5" i="4" s="1"/>
</calcChain>
</file>

<file path=xl/sharedStrings.xml><?xml version="1.0" encoding="utf-8"?>
<sst xmlns="http://schemas.openxmlformats.org/spreadsheetml/2006/main" count="220" uniqueCount="156">
  <si>
    <t>KODE MK</t>
  </si>
  <si>
    <t>D1B2A75B</t>
  </si>
  <si>
    <t>NAMA MK</t>
  </si>
  <si>
    <t>BUILDING INFORMATION MODELLING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</si>
  <si>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</si>
  <si>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</si>
  <si>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</si>
  <si>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</si>
  <si>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</si>
  <si>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</si>
  <si>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</si>
  <si>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</si>
  <si>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</si>
  <si>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</si>
  <si>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</si>
  <si>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</si>
  <si>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</si>
  <si>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</si>
  <si>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</si>
  <si>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</si>
  <si>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</si>
  <si>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</si>
  <si>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</si>
  <si>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</si>
  <si>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</si>
  <si>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</si>
  <si>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</si>
  <si>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</si>
  <si>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</si>
  <si>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</si>
  <si>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</si>
  <si>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</si>
  <si>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</si>
  <si>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</si>
  <si>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</si>
  <si>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</si>
  <si>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</si>
  <si>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</si>
  <si>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</si>
  <si>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</si>
  <si>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</si>
  <si>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</si>
  <si>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</si>
  <si>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</si>
  <si>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</si>
  <si>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</si>
  <si>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</si>
  <si>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</si>
  <si>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</si>
  <si>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</si>
  <si>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</si>
  <si>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</si>
  <si>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</si>
  <si>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</si>
  <si>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</si>
  <si>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</si>
  <si>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</si>
  <si>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</si>
  <si>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</si>
  <si>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</si>
  <si>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</si>
  <si>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</si>
  <si>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</si>
  <si>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</si>
  <si>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</si>
  <si>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</si>
  <si>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</si>
  <si>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</si>
  <si>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</si>
  <si>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</si>
  <si>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</si>
  <si>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</si>
  <si>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</si>
  <si>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</si>
  <si>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</si>
  <si>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</si>
  <si>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</si>
  <si>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</si>
  <si>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2020D1B032</t>
  </si>
  <si>
    <t>ALFARIS</t>
  </si>
  <si>
    <t>2020D1B098</t>
  </si>
  <si>
    <t>MUHAMMAD AMIR KHOTIMI</t>
  </si>
  <si>
    <t>2020D1B169</t>
  </si>
  <si>
    <t>GATOT HERU FITOYO</t>
  </si>
  <si>
    <t>2021D1B004</t>
  </si>
  <si>
    <t>MOH. RIZKY ARDIAN</t>
  </si>
  <si>
    <t>2021D1B103</t>
  </si>
  <si>
    <t>DIMITRI IRFAN SAPUTRA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</si>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</sst>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C16" t="str">
            <v>MUHAMMAD AMIR KHOTIMI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I MADE ARYA YUS PRANATHA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IKSAN FERDIANSYAH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INDRAWAN</v>
          </cell>
          <cell r="D19">
            <v>2</v>
          </cell>
          <cell r="F19">
            <v>18.39</v>
          </cell>
          <cell r="G19">
            <v>3</v>
          </cell>
          <cell r="H19">
            <v>4</v>
          </cell>
          <cell r="I19">
            <v>0</v>
          </cell>
          <cell r="J19">
            <v>2</v>
          </cell>
          <cell r="K19">
            <v>5</v>
          </cell>
          <cell r="L19">
            <v>4</v>
          </cell>
          <cell r="M19">
            <v>5</v>
          </cell>
          <cell r="N19">
            <v>2</v>
          </cell>
          <cell r="O19">
            <v>4</v>
          </cell>
          <cell r="P19">
            <v>8</v>
          </cell>
          <cell r="Q19">
            <v>8</v>
          </cell>
          <cell r="R19">
            <v>6</v>
          </cell>
          <cell r="S19">
            <v>3</v>
          </cell>
          <cell r="T19">
            <v>0</v>
          </cell>
          <cell r="U19">
            <v>0</v>
          </cell>
          <cell r="V19">
            <v>1</v>
          </cell>
          <cell r="W19">
            <v>57</v>
          </cell>
        </row>
        <row r="20">
          <cell r="C20" t="str">
            <v>ISHAKA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 t="str">
            <v>JANUAR RAMDHANI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 t="str">
            <v>LALU ANDIKA RAMADHAN</v>
          </cell>
          <cell r="F22">
            <v>18.45</v>
          </cell>
          <cell r="G22">
            <v>3</v>
          </cell>
          <cell r="H22">
            <v>4</v>
          </cell>
          <cell r="I22">
            <v>4</v>
          </cell>
          <cell r="J22">
            <v>2</v>
          </cell>
          <cell r="K22">
            <v>8</v>
          </cell>
          <cell r="L22">
            <v>4</v>
          </cell>
          <cell r="M22">
            <v>4</v>
          </cell>
          <cell r="N22">
            <v>2</v>
          </cell>
          <cell r="O22">
            <v>6</v>
          </cell>
          <cell r="P22">
            <v>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45</v>
          </cell>
        </row>
        <row r="23">
          <cell r="C23" t="str">
            <v>LALU FAHRUL ADAM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 t="str">
            <v>M. AIMIN MUNANDAR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 t="str">
            <v>M. ARDIANSYAH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 t="str">
            <v>M. FAJRIN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 t="str">
            <v>M. RISKI DARMAWAN</v>
          </cell>
          <cell r="F27">
            <v>18.47</v>
          </cell>
          <cell r="G27">
            <v>-2</v>
          </cell>
          <cell r="H27">
            <v>0</v>
          </cell>
          <cell r="I27">
            <v>0</v>
          </cell>
          <cell r="J27">
            <v>2</v>
          </cell>
          <cell r="K27">
            <v>8</v>
          </cell>
          <cell r="L27">
            <v>1</v>
          </cell>
          <cell r="M27">
            <v>1</v>
          </cell>
          <cell r="N27">
            <v>1</v>
          </cell>
          <cell r="O27">
            <v>0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12</v>
          </cell>
        </row>
        <row r="28">
          <cell r="C28" t="str">
            <v>MAULIDDAH ALARAS</v>
          </cell>
          <cell r="F28">
            <v>18.3</v>
          </cell>
          <cell r="G28">
            <v>3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3</v>
          </cell>
        </row>
        <row r="29">
          <cell r="C29" t="str">
            <v>MUHAMAD REDHI FIRMANSYAH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 t="str">
            <v>MUHAMMAD KUMAIDI</v>
          </cell>
          <cell r="F30">
            <v>18.440000000000001</v>
          </cell>
          <cell r="G30">
            <v>3</v>
          </cell>
          <cell r="H30">
            <v>4</v>
          </cell>
          <cell r="I30">
            <v>4</v>
          </cell>
          <cell r="J30">
            <v>2</v>
          </cell>
          <cell r="K30">
            <v>8</v>
          </cell>
          <cell r="L30">
            <v>8</v>
          </cell>
          <cell r="M30">
            <v>5</v>
          </cell>
          <cell r="N30">
            <v>8</v>
          </cell>
          <cell r="O30">
            <v>4</v>
          </cell>
          <cell r="P30">
            <v>4</v>
          </cell>
          <cell r="Q30">
            <v>0</v>
          </cell>
          <cell r="R30">
            <v>4</v>
          </cell>
          <cell r="S30">
            <v>4</v>
          </cell>
          <cell r="T30">
            <v>0</v>
          </cell>
          <cell r="U30">
            <v>1</v>
          </cell>
          <cell r="V30">
            <v>1</v>
          </cell>
          <cell r="W30">
            <v>60</v>
          </cell>
        </row>
        <row r="31">
          <cell r="C31" t="str">
            <v>MUHAMMAD QUDRAT AHSANI</v>
          </cell>
          <cell r="F31" t="str">
            <v>NO FILE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 t="str">
            <v>MUHAMMAD SULHAN HAIRI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 t="str">
            <v>NURUL JUMIATI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 t="str">
            <v>DIMITRI IRFAN SAPUTRA</v>
          </cell>
          <cell r="E34">
            <v>5</v>
          </cell>
          <cell r="F34">
            <v>18.41</v>
          </cell>
          <cell r="G34">
            <v>3</v>
          </cell>
          <cell r="H34">
            <v>4</v>
          </cell>
          <cell r="I34">
            <v>4</v>
          </cell>
          <cell r="J34">
            <v>0</v>
          </cell>
          <cell r="K34">
            <v>1</v>
          </cell>
          <cell r="L34">
            <v>1</v>
          </cell>
          <cell r="M34">
            <v>0</v>
          </cell>
          <cell r="N34">
            <v>1</v>
          </cell>
          <cell r="O34">
            <v>1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1234582836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1234582836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1234582836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1234582836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1234582836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1234582836</v>
      </c>
    </row>
    <row r="16" spans="1:4" x14ac:dyDescent="0.25">
      <c r="A16">
        <v>7</v>
      </c>
      <c r="B16" s="3" t="s">
        <v>136</v>
      </c>
      <c r="C16" s="3" t="s">
        <v>137</v>
      </c>
      <c r="D16">
        <v>1234582836</v>
      </c>
    </row>
    <row r="17" spans="1:4" x14ac:dyDescent="0.25">
      <c r="A17">
        <v>8</v>
      </c>
      <c r="B17" s="3" t="s">
        <v>138</v>
      </c>
      <c r="C17" s="3" t="s">
        <v>139</v>
      </c>
      <c r="D17">
        <v>1234582836</v>
      </c>
    </row>
    <row r="18" spans="1:4" x14ac:dyDescent="0.25">
      <c r="A18">
        <v>9</v>
      </c>
      <c r="B18" s="3" t="s">
        <v>140</v>
      </c>
      <c r="C18" s="3" t="s">
        <v>141</v>
      </c>
      <c r="D18">
        <v>1234582836</v>
      </c>
    </row>
    <row r="19" spans="1:4" x14ac:dyDescent="0.25">
      <c r="A19">
        <v>10</v>
      </c>
      <c r="B19" s="3" t="s">
        <v>142</v>
      </c>
      <c r="C19" s="3" t="s">
        <v>143</v>
      </c>
      <c r="D19">
        <v>1234582836</v>
      </c>
    </row>
    <row r="20" spans="1:4" x14ac:dyDescent="0.25">
      <c r="A20">
        <v>11</v>
      </c>
      <c r="B20" s="3" t="s">
        <v>144</v>
      </c>
      <c r="C20" s="3" t="s">
        <v>145</v>
      </c>
      <c r="D20">
        <v>1234582836</v>
      </c>
    </row>
    <row r="21" spans="1:4" x14ac:dyDescent="0.25">
      <c r="A21">
        <v>12</v>
      </c>
      <c r="B21" s="3" t="s">
        <v>146</v>
      </c>
      <c r="C21" s="3" t="s">
        <v>147</v>
      </c>
      <c r="D21">
        <v>1234582836</v>
      </c>
    </row>
    <row r="22" spans="1:4" x14ac:dyDescent="0.25">
      <c r="A22">
        <v>13</v>
      </c>
      <c r="B22" s="3" t="s">
        <v>148</v>
      </c>
      <c r="C22" s="3" t="s">
        <v>149</v>
      </c>
      <c r="D22">
        <v>1234582836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1234582836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1234582836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1234582836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1234582836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1234582836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1234582836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1234582836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O10" sqref="O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154562</v>
      </c>
      <c r="E5" t="s">
        <v>1</v>
      </c>
      <c r="F5" t="s">
        <v>3</v>
      </c>
      <c r="G5" s="3"/>
      <c r="H5" s="3"/>
      <c r="I5" s="3"/>
      <c r="J5" s="3"/>
      <c r="K5" s="3"/>
      <c r="L5" s="3">
        <v>1</v>
      </c>
      <c r="M5">
        <f>G5*Komponen!C10 + H5*Komponen!C11 + I5*Komponen!C12 + J5*Komponen!C13 + K5*Komponen!C14 + L5*Komponen!C15</f>
        <v>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154848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156922</v>
      </c>
      <c r="E7" t="s">
        <v>1</v>
      </c>
      <c r="F7" t="s">
        <v>3</v>
      </c>
      <c r="G7" s="3"/>
      <c r="H7" s="3"/>
      <c r="I7" s="3"/>
      <c r="J7" s="3"/>
      <c r="K7" s="3"/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154681</v>
      </c>
      <c r="E8" t="s">
        <v>1</v>
      </c>
      <c r="F8" t="s">
        <v>3</v>
      </c>
      <c r="G8" s="3"/>
      <c r="H8" s="3"/>
      <c r="I8" s="3"/>
      <c r="J8" s="3"/>
      <c r="K8" s="3"/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155484</v>
      </c>
      <c r="E9" t="s">
        <v>1</v>
      </c>
      <c r="F9" t="s">
        <v>3</v>
      </c>
      <c r="G9" s="3"/>
      <c r="H9" s="3"/>
      <c r="I9" s="3"/>
      <c r="J9" s="3"/>
      <c r="K9" s="3"/>
      <c r="L9" s="3">
        <f>VLOOKUP(C9,'[1]BIM C'!$C$16:$W$34,21,FALSE)</f>
        <v>21</v>
      </c>
      <c r="M9">
        <f>G9*Komponen!C10 + H9*Komponen!C11 + I9*Komponen!C12 + J9*Komponen!C13 + K9*Komponen!C14 + L9*Komponen!C15</f>
        <v>21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156812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154014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153810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C'!$C$16:$W$34,21,FALSE)</f>
        <v>57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152001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155264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154251</v>
      </c>
      <c r="E15" t="s">
        <v>1</v>
      </c>
      <c r="F15" t="s">
        <v>3</v>
      </c>
      <c r="G15" s="3"/>
      <c r="H15" s="3"/>
      <c r="I15" s="3"/>
      <c r="J15" s="3"/>
      <c r="K15" s="3"/>
      <c r="L15" s="3">
        <f>VLOOKUP(C15,'[1]BIM C'!$C$16:$W$34,21,FALSE)</f>
        <v>45</v>
      </c>
      <c r="M15">
        <f>G15*Komponen!C10 + H15*Komponen!C11 + I15*Komponen!C12 + J15*Komponen!C13 + K15*Komponen!C14 + L15*Komponen!C15</f>
        <v>45</v>
      </c>
      <c r="N15" t="str">
        <f t="shared" si="0"/>
        <v>D</v>
      </c>
    </row>
    <row r="16" spans="1:14" x14ac:dyDescent="0.25">
      <c r="A16">
        <v>12</v>
      </c>
      <c r="B16" t="s">
        <v>100</v>
      </c>
      <c r="C16" t="s">
        <v>101</v>
      </c>
      <c r="D16">
        <v>155814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155984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156933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156353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 t="s">
        <v>108</v>
      </c>
      <c r="C20" t="s">
        <v>109</v>
      </c>
      <c r="D20">
        <v>156285</v>
      </c>
      <c r="E20" t="s">
        <v>1</v>
      </c>
      <c r="F20" t="s">
        <v>3</v>
      </c>
      <c r="G20" s="3"/>
      <c r="H20" s="3"/>
      <c r="I20" s="3"/>
      <c r="J20" s="3"/>
      <c r="K20" s="3"/>
      <c r="L20" s="3">
        <f>VLOOKUP(C20,'[1]BIM C'!$C$16:$W$34,21,FALSE)</f>
        <v>12</v>
      </c>
      <c r="M20">
        <f>G20*Komponen!C10 + H20*Komponen!C11 + I20*Komponen!C12 + J20*Komponen!C13 + K20*Komponen!C14 + L20*Komponen!C15</f>
        <v>12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156905</v>
      </c>
      <c r="E21" t="s">
        <v>1</v>
      </c>
      <c r="F21" t="s">
        <v>3</v>
      </c>
      <c r="G21" s="3"/>
      <c r="H21" s="3"/>
      <c r="I21" s="3"/>
      <c r="J21" s="3"/>
      <c r="K21" s="3"/>
      <c r="L21" s="3">
        <f>VLOOKUP(C21,'[1]BIM C'!$C$16:$W$34,21,FALSE)</f>
        <v>3</v>
      </c>
      <c r="M21">
        <f>G21*Komponen!C10 + H21*Komponen!C11 + I21*Komponen!C12 + J21*Komponen!C13 + K21*Komponen!C14 + L21*Komponen!C15</f>
        <v>3</v>
      </c>
      <c r="N21" t="str">
        <f t="shared" si="0"/>
        <v>E</v>
      </c>
    </row>
    <row r="22" spans="1:14" x14ac:dyDescent="0.25">
      <c r="A22">
        <v>18</v>
      </c>
      <c r="B22" t="s">
        <v>112</v>
      </c>
      <c r="C22" t="s">
        <v>113</v>
      </c>
      <c r="D22">
        <v>155780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152787</v>
      </c>
      <c r="E23" t="s">
        <v>1</v>
      </c>
      <c r="F23" t="s">
        <v>3</v>
      </c>
      <c r="G23" s="3"/>
      <c r="H23" s="3"/>
      <c r="I23" s="3"/>
      <c r="J23" s="3"/>
      <c r="K23" s="3"/>
      <c r="L23" s="3">
        <f>VLOOKUP(C23,'[1]BIM C'!$C$16:$W$34,21,FALSE)</f>
        <v>60</v>
      </c>
      <c r="M23">
        <f>G23*Komponen!C10 + H23*Komponen!C11 + I23*Komponen!C12 + J23*Komponen!C13 + K23*Komponen!C14 + L23*Komponen!C15</f>
        <v>60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155489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118</v>
      </c>
      <c r="C25" t="s">
        <v>119</v>
      </c>
      <c r="D25">
        <v>154956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155707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153666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2025-01-28T05:34:46Z</dcterms:created>
  <dcterms:modified xsi:type="dcterms:W3CDTF">2025-02-02T14:50:16Z</dcterms:modified>
  <cp:category>nilai</cp:category>
</cp:coreProperties>
</file>