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855" windowWidth="28215" windowHeight="11670" activeTab="3"/>
  </bookViews>
  <sheets>
    <sheet name="RPS" sheetId="1" r:id="rId1"/>
    <sheet name="Skala-Nilai" sheetId="2" r:id="rId2"/>
    <sheet name="Komponen" sheetId="3" r:id="rId3"/>
    <sheet name="Daftar-Nilai" sheetId="5" r:id="rId4"/>
    <sheet name="Sheet1" sheetId="6" r:id="rId5"/>
  </sheets>
  <calcPr calcId="125725"/>
</workbook>
</file>

<file path=xl/calcChain.xml><?xml version="1.0" encoding="utf-8"?>
<calcChain xmlns="http://schemas.openxmlformats.org/spreadsheetml/2006/main">
  <c r="M8" i="5"/>
  <c r="N8" s="1"/>
  <c r="M13"/>
  <c r="N13" s="1"/>
  <c r="M12"/>
  <c r="N12" s="1"/>
  <c r="M33"/>
  <c r="M37"/>
  <c r="M36"/>
  <c r="M35"/>
  <c r="N35" s="1"/>
  <c r="M30"/>
  <c r="M29"/>
  <c r="N29" s="1"/>
  <c r="M26"/>
  <c r="M25"/>
  <c r="N25" s="1"/>
  <c r="M22"/>
  <c r="M21"/>
  <c r="N21" s="1"/>
  <c r="M20"/>
  <c r="N20" s="1"/>
  <c r="M19"/>
  <c r="M18"/>
  <c r="M17"/>
  <c r="N17" s="1"/>
  <c r="M31"/>
  <c r="N31" s="1"/>
  <c r="M23"/>
  <c r="N23" s="1"/>
  <c r="M27"/>
  <c r="N27" s="1"/>
  <c r="M16"/>
  <c r="M14"/>
  <c r="N14" s="1"/>
  <c r="M7"/>
  <c r="N7" s="1"/>
  <c r="M34"/>
  <c r="M32"/>
  <c r="N32" s="1"/>
  <c r="M28"/>
  <c r="M15"/>
  <c r="N15"/>
  <c r="N16"/>
  <c r="N18"/>
  <c r="N19"/>
  <c r="N22"/>
  <c r="M24"/>
  <c r="N24" s="1"/>
  <c r="N26"/>
  <c r="N28"/>
  <c r="N30"/>
  <c r="N33"/>
  <c r="N34"/>
  <c r="N36"/>
  <c r="N37"/>
  <c r="M11"/>
  <c r="N11" s="1"/>
  <c r="N10"/>
  <c r="M10"/>
  <c r="N9"/>
  <c r="M9"/>
  <c r="N6"/>
  <c r="M6"/>
  <c r="M5"/>
  <c r="N5" s="1"/>
  <c r="M4"/>
  <c r="C16" i="3"/>
</calcChain>
</file>

<file path=xl/sharedStrings.xml><?xml version="1.0" encoding="utf-8"?>
<sst xmlns="http://schemas.openxmlformats.org/spreadsheetml/2006/main" count="261" uniqueCount="176">
  <si>
    <t>KODE MK</t>
  </si>
  <si>
    <t>A1B2A30R</t>
  </si>
  <si>
    <t>NAMA MK</t>
  </si>
  <si>
    <t>ENGLISH PHONETICS AND PHONOLOGY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</si>
  <si>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</si>
  <si>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</si>
  <si>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</si>
  <si>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</si>
  <si>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</si>
  <si>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</si>
  <si>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</si>
  <si>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</si>
  <si>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ASBAH, S.Pd.,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</si>
  <si>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</si>
  <si>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</si>
  <si>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</si>
  <si>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</si>
  <si>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</si>
  <si>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</si>
  <si>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</si>
  <si>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</si>
  <si>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</si>
  <si>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</si>
  <si>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</si>
  <si>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</si>
  <si>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</si>
  <si>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</si>
  <si>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</si>
  <si>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</si>
  <si>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</si>
  <si>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</si>
  <si>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</si>
  <si>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</si>
  <si>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</si>
  <si>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</si>
  <si>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</si>
  <si>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</si>
  <si>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</si>
  <si>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</si>
  <si>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</si>
  <si>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</si>
  <si>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</si>
  <si>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</si>
  <si>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</si>
  <si>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</si>
  <si>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</si>
  <si>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</si>
  <si>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</si>
  <si>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</si>
  <si>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</si>
  <si>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</si>
  <si>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</si>
  <si>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</si>
  <si>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</si>
  <si>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</si>
  <si>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</si>
  <si>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</si>
  <si>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</si>
  <si>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</si>
  <si>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</si>
  <si>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</si>
  <si>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</si>
  <si>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</si>
  <si>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</si>
  <si>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</si>
  <si>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</si>
  <si>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</si>
  <si>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PHONETICS AND PHONOLOGY (A1B2A30R)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</si>
  <si>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</si>
  <si>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</si>
  <si>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</si>
  <si>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</si>
  <si>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</si>
  <si>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</si>
  <si>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</si>
  <si>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</si>
  <si>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</si>
  <si>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2021A1B007</t>
  </si>
  <si>
    <t>MAHNEF FIRDAUS</t>
  </si>
  <si>
    <t>2021A1B018</t>
  </si>
  <si>
    <t>WIRA HADI WINATA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</si>
  <si>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</si>
  <si>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</si>
  <si>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</si>
  <si>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</si>
  <si>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</si>
  <si>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</si>
  <si>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</si>
  <si>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</si>
  <si>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</si>
  <si>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</si>
  <si>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</si>
  <si>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</si>
  <si>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</si>
  <si>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</si>
  <si>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</si>
  <si>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</si>
  <si>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</si>
  <si>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</si>
  <si>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</si>
  <si>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</si>
  <si>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</si>
  <si>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</si>
  <si>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</si>
  <si>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</si>
  <si>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</si>
  <si>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</si>
  <si>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</si>
  <si>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</si>
  <si>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</si>
  <si>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</si>
  <si>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</si>
  <si>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</si>
  <si>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</si>
  <si>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</si>
  <si>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</si>
  <si>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</si>
  <si>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</si>
  <si>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</si>
  <si>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</si>
  <si>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</si>
  <si>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</si>
  <si>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</si>
  <si>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</si>
  <si>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</si>
  <si>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</si>
  <si>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</si>
  <si>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</si>
  <si>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</si>
  <si>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</si>
  <si>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</si>
  <si>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</si>
  <si>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</si>
  <si>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</si>
  <si>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</si>
  <si>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</si>
  <si>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</si>
  <si>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</si>
  <si>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</si>
  <si>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</si>
  <si>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</si>
  <si>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</si>
  <si>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</si>
  <si>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Introduction to branches of linguistic science</t>
  </si>
  <si>
    <t>Articulator phonetics : The vocal organs and places of articulation</t>
  </si>
  <si>
    <t>Articulator phonetics : Manners of articulation</t>
  </si>
  <si>
    <t>The articulation of vowel sound, diphthongs and triphthongs</t>
  </si>
  <si>
    <t>Supra-segmental : stress and intonation</t>
  </si>
  <si>
    <t>Phonetics transcription  consonants : voiced versus voiceless consonants</t>
  </si>
  <si>
    <t>Consonant and vowel charts</t>
  </si>
  <si>
    <t>Mid semester</t>
  </si>
  <si>
    <t>Naming all the segmental phonemes : e.q.  : /t/ voiceless alveolar stop consonant</t>
  </si>
  <si>
    <t xml:space="preserve">Vowel quality, tense versus lax vowels  </t>
  </si>
  <si>
    <t>Syllables : open versus closed syllables</t>
  </si>
  <si>
    <t>Strong versus weak forms</t>
  </si>
  <si>
    <t>Degrees of stress, sentence stress</t>
  </si>
  <si>
    <t>Acoustic phonetics : sound waves, pitch &amp; frequency</t>
  </si>
  <si>
    <t>Rules of phonology, distinctive features</t>
  </si>
  <si>
    <t>Final test /UAS</t>
  </si>
  <si>
    <t xml:space="preserve">Pengenalan cabang-cabang ilmu linguistik  </t>
  </si>
  <si>
    <t xml:space="preserve">Fonetika artikulatoris: Organ vokal dan tempat artikulasi  </t>
  </si>
  <si>
    <t xml:space="preserve">Fonetika artikulatoris: Cara artikulasi  </t>
  </si>
  <si>
    <t xml:space="preserve">Artikulasi bunyi vokal, diftong, dan triptong  </t>
  </si>
  <si>
    <t xml:space="preserve">Supra-segmental: Tekanan dan intonasi  </t>
  </si>
  <si>
    <t xml:space="preserve">Transkripsi fonetis konsonan: Konsonan bersuara versus tak bersuara  </t>
  </si>
  <si>
    <t xml:space="preserve">Diagram konsonan dan vokal  </t>
  </si>
  <si>
    <t xml:space="preserve">Ujian tengah semester  </t>
  </si>
  <si>
    <t xml:space="preserve">Menyebutkan semua fonem segmental: misalnya /t/ konsonan hambat alveolar tak bersuara  </t>
  </si>
  <si>
    <t xml:space="preserve">Suku kata: Suku kata terbuka versus tertutup  </t>
  </si>
  <si>
    <t xml:space="preserve">Bentuk kuat versus bentuk lemah  </t>
  </si>
  <si>
    <t xml:space="preserve">Tingkat tekanan, tekanan dalam kalimat  </t>
  </si>
  <si>
    <t xml:space="preserve">Fonetika akustik: Gelombang suara, nada, dan frekuensi  </t>
  </si>
  <si>
    <t xml:space="preserve">Aturan fonologi, ciri-ciri pembeda  </t>
  </si>
  <si>
    <t>Ujian akhir semester/UAS</t>
  </si>
  <si>
    <t xml:space="preserve">Kualitas vokal: Vokal kuat versus vokal lemah  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</si>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</sst>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3" xfId="0" applyFont="1" applyFill="1" applyBorder="1"/>
    <xf numFmtId="0" fontId="0" fillId="0" borderId="3" xfId="0" applyFill="1" applyBorder="1"/>
    <xf numFmtId="10" fontId="0" fillId="0" borderId="3" xfId="0" applyNumberFormat="1" applyFill="1" applyBorder="1" applyProtection="1">
      <protection locked="0"/>
    </xf>
    <xf numFmtId="10" fontId="0" fillId="0" borderId="3" xfId="0" applyNumberFormat="1" applyFill="1" applyBorder="1"/>
    <xf numFmtId="0" fontId="0" fillId="0" borderId="3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2" fillId="0" borderId="0" xfId="0" applyFont="1" applyFill="1" applyBorder="1"/>
  </cellXfs>
  <cellStyles count="1">
    <cellStyle name="Normal" xfId="0" builtinId="0"/>
  </cellStyles>
  <dxfs count="3"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8" sqref="C2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 ht="15.75" thickBot="1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>
      <c r="A10">
        <v>1</v>
      </c>
      <c r="B10" s="3" t="s">
        <v>159</v>
      </c>
      <c r="C10" s="11" t="s">
        <v>143</v>
      </c>
      <c r="D10">
        <v>1234581393</v>
      </c>
    </row>
    <row r="11" spans="1:4" ht="29.25" thickBot="1">
      <c r="A11">
        <v>2</v>
      </c>
      <c r="B11" s="3" t="s">
        <v>160</v>
      </c>
      <c r="C11" s="12" t="s">
        <v>144</v>
      </c>
      <c r="D11">
        <v>1234581393</v>
      </c>
    </row>
    <row r="12" spans="1:4" ht="15.75" thickBot="1">
      <c r="A12">
        <v>3</v>
      </c>
      <c r="B12" s="3" t="s">
        <v>161</v>
      </c>
      <c r="C12" s="12" t="s">
        <v>145</v>
      </c>
      <c r="D12">
        <v>1234581393</v>
      </c>
    </row>
    <row r="13" spans="1:4" ht="29.25" thickBot="1">
      <c r="A13">
        <v>4</v>
      </c>
      <c r="B13" s="3" t="s">
        <v>162</v>
      </c>
      <c r="C13" s="12" t="s">
        <v>146</v>
      </c>
      <c r="D13">
        <v>1234581393</v>
      </c>
    </row>
    <row r="14" spans="1:4" ht="15.75" thickBot="1">
      <c r="A14">
        <v>5</v>
      </c>
      <c r="B14" s="3" t="s">
        <v>163</v>
      </c>
      <c r="C14" s="12" t="s">
        <v>147</v>
      </c>
      <c r="D14">
        <v>1234581393</v>
      </c>
    </row>
    <row r="15" spans="1:4" ht="29.25" thickBot="1">
      <c r="A15">
        <v>6</v>
      </c>
      <c r="B15" s="3" t="s">
        <v>164</v>
      </c>
      <c r="C15" s="12" t="s">
        <v>148</v>
      </c>
      <c r="D15">
        <v>1234581393</v>
      </c>
    </row>
    <row r="16" spans="1:4" ht="15.75" thickBot="1">
      <c r="A16">
        <v>7</v>
      </c>
      <c r="B16" s="3" t="s">
        <v>165</v>
      </c>
      <c r="C16" s="12" t="s">
        <v>149</v>
      </c>
      <c r="D16">
        <v>1234581393</v>
      </c>
    </row>
    <row r="17" spans="1:4" ht="16.5" thickBot="1">
      <c r="A17">
        <v>8</v>
      </c>
      <c r="B17" s="3" t="s">
        <v>166</v>
      </c>
      <c r="C17" s="13" t="s">
        <v>150</v>
      </c>
      <c r="D17">
        <v>1234581393</v>
      </c>
    </row>
    <row r="18" spans="1:4" ht="29.25" thickBot="1">
      <c r="A18">
        <v>9</v>
      </c>
      <c r="B18" s="3" t="s">
        <v>167</v>
      </c>
      <c r="C18" s="12" t="s">
        <v>151</v>
      </c>
      <c r="D18">
        <v>1234581393</v>
      </c>
    </row>
    <row r="19" spans="1:4" ht="15.75" thickBot="1">
      <c r="A19">
        <v>10</v>
      </c>
      <c r="B19" s="15" t="s">
        <v>174</v>
      </c>
      <c r="C19" s="12" t="s">
        <v>152</v>
      </c>
      <c r="D19">
        <v>1234581393</v>
      </c>
    </row>
    <row r="20" spans="1:4" ht="15.75" thickBot="1">
      <c r="A20">
        <v>11</v>
      </c>
      <c r="B20" s="3" t="s">
        <v>168</v>
      </c>
      <c r="C20" s="12" t="s">
        <v>153</v>
      </c>
      <c r="D20">
        <v>1234581393</v>
      </c>
    </row>
    <row r="21" spans="1:4" ht="15.75" thickBot="1">
      <c r="A21">
        <v>12</v>
      </c>
      <c r="B21" s="3" t="s">
        <v>169</v>
      </c>
      <c r="C21" s="12" t="s">
        <v>154</v>
      </c>
      <c r="D21">
        <v>1234581393</v>
      </c>
    </row>
    <row r="22" spans="1:4" ht="15.75" thickBot="1">
      <c r="A22">
        <v>13</v>
      </c>
      <c r="B22" s="3" t="s">
        <v>170</v>
      </c>
      <c r="C22" s="12" t="s">
        <v>155</v>
      </c>
      <c r="D22">
        <v>1234581393</v>
      </c>
    </row>
    <row r="23" spans="1:4" ht="29.25" thickBot="1">
      <c r="A23">
        <v>14</v>
      </c>
      <c r="B23" s="3" t="s">
        <v>171</v>
      </c>
      <c r="C23" s="12" t="s">
        <v>156</v>
      </c>
      <c r="D23">
        <v>1234581393</v>
      </c>
    </row>
    <row r="24" spans="1:4" ht="15.75" thickBot="1">
      <c r="A24">
        <v>15</v>
      </c>
      <c r="B24" s="3" t="s">
        <v>172</v>
      </c>
      <c r="C24" s="12" t="s">
        <v>157</v>
      </c>
      <c r="D24">
        <v>1234581393</v>
      </c>
    </row>
    <row r="25" spans="1:4" ht="16.5" thickBot="1">
      <c r="A25">
        <v>16</v>
      </c>
      <c r="B25" s="3" t="s">
        <v>173</v>
      </c>
      <c r="C25" s="14" t="s">
        <v>158</v>
      </c>
      <c r="D25">
        <v>1234581393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0" t="s">
        <v>19</v>
      </c>
      <c r="C3" s="10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1234581393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1234581393</v>
      </c>
    </row>
    <row r="12" spans="1:6">
      <c r="A12">
        <v>3</v>
      </c>
      <c r="B12" t="s">
        <v>63</v>
      </c>
      <c r="C12" s="9"/>
      <c r="D12" s="3"/>
      <c r="E12" s="3"/>
      <c r="F12">
        <v>1234581393</v>
      </c>
    </row>
    <row r="13" spans="1:6">
      <c r="A13">
        <v>4</v>
      </c>
      <c r="B13" t="s">
        <v>64</v>
      </c>
      <c r="C13" s="9"/>
      <c r="D13" s="3"/>
      <c r="E13" s="3"/>
      <c r="F13">
        <v>1234581393</v>
      </c>
    </row>
    <row r="14" spans="1:6">
      <c r="A14">
        <v>5</v>
      </c>
      <c r="B14" t="s">
        <v>65</v>
      </c>
      <c r="C14" s="9"/>
      <c r="D14" s="3"/>
      <c r="E14" s="3"/>
      <c r="F14">
        <v>1234581393</v>
      </c>
    </row>
    <row r="15" spans="1:6">
      <c r="A15">
        <v>6</v>
      </c>
      <c r="B15" t="s">
        <v>66</v>
      </c>
      <c r="C15" s="9"/>
      <c r="D15" s="3"/>
      <c r="E15" s="3"/>
      <c r="F15">
        <v>1234581393</v>
      </c>
    </row>
    <row r="16" spans="1:6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activeCell="Q13" sqref="Q13"/>
    </sheetView>
  </sheetViews>
  <sheetFormatPr defaultRowHeight="15"/>
  <cols>
    <col min="1" max="1" width="9.140625" style="17"/>
    <col min="2" max="2" width="13.85546875" style="17" customWidth="1"/>
    <col min="3" max="3" width="32.85546875" style="17" customWidth="1"/>
    <col min="4" max="4" width="11" style="17" customWidth="1"/>
    <col min="5" max="5" width="12.85546875" style="17" customWidth="1"/>
    <col min="6" max="6" width="36.85546875" style="17" customWidth="1"/>
    <col min="7" max="16384" width="9.140625" style="17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>
      <c r="A3" s="19" t="s">
        <v>52</v>
      </c>
      <c r="B3" s="19" t="s">
        <v>68</v>
      </c>
      <c r="C3" s="19" t="s">
        <v>69</v>
      </c>
      <c r="D3" s="19" t="s">
        <v>70</v>
      </c>
      <c r="E3" s="19" t="s">
        <v>71</v>
      </c>
      <c r="F3" s="19" t="s">
        <v>72</v>
      </c>
      <c r="G3" s="19" t="s">
        <v>58</v>
      </c>
      <c r="H3" s="19" t="s">
        <v>61</v>
      </c>
      <c r="I3" s="19" t="s">
        <v>63</v>
      </c>
      <c r="J3" s="19" t="s">
        <v>64</v>
      </c>
      <c r="K3" s="19" t="s">
        <v>73</v>
      </c>
      <c r="L3" s="19" t="s">
        <v>74</v>
      </c>
      <c r="M3" s="19" t="s">
        <v>75</v>
      </c>
      <c r="N3" s="19" t="s">
        <v>76</v>
      </c>
    </row>
    <row r="4" spans="1:14">
      <c r="A4" s="20"/>
      <c r="B4" s="20"/>
      <c r="C4" s="20"/>
      <c r="D4" s="20"/>
      <c r="E4" s="20"/>
      <c r="F4" s="20"/>
      <c r="G4" s="21">
        <v>0.1</v>
      </c>
      <c r="H4" s="21">
        <v>0.1</v>
      </c>
      <c r="I4" s="21">
        <v>0.1</v>
      </c>
      <c r="J4" s="21">
        <v>0.2</v>
      </c>
      <c r="K4" s="21">
        <v>0.2</v>
      </c>
      <c r="L4" s="21">
        <v>0.3</v>
      </c>
      <c r="M4" s="22">
        <f>G4+H4+I4+J4+K4+L4</f>
        <v>1</v>
      </c>
      <c r="N4" s="20"/>
    </row>
    <row r="5" spans="1:14">
      <c r="A5" s="20">
        <v>1</v>
      </c>
      <c r="B5" s="20" t="s">
        <v>77</v>
      </c>
      <c r="C5" s="20" t="s">
        <v>78</v>
      </c>
      <c r="D5" s="20">
        <v>153391</v>
      </c>
      <c r="E5" s="20" t="s">
        <v>1</v>
      </c>
      <c r="F5" s="20" t="s">
        <v>3</v>
      </c>
      <c r="G5" s="23">
        <v>70</v>
      </c>
      <c r="H5" s="23">
        <v>70</v>
      </c>
      <c r="I5" s="23">
        <v>70</v>
      </c>
      <c r="J5" s="23">
        <v>67</v>
      </c>
      <c r="K5" s="23">
        <v>70</v>
      </c>
      <c r="L5" s="23">
        <v>72</v>
      </c>
      <c r="M5" s="20">
        <f t="shared" ref="M5:M14" si="0">G5*$G$4 + H5*$H$4 + I5*$I$4 + J5*$J$4 + K5*$K$4 + L5*$L$4</f>
        <v>70</v>
      </c>
      <c r="N5" s="20" t="str">
        <f t="shared" ref="N5:N14" si="1">IF(M5&lt;=0.99,"T",IF(M5&lt;=24.99,"E",IF(M5&lt;=49.99,"D",IF(M5&lt;=54.99,"C",IF(M5&lt;=59.99,"C+",IF(M5&lt;=64.99,"B-",IF(M5&lt;=69.99,"B",IF(M5&lt;=74.99,"B+",IF(M5&lt;=79.99,"A-",IF(M5&lt;=100,"A",""))))))))))</f>
        <v>B+</v>
      </c>
    </row>
    <row r="6" spans="1:14">
      <c r="A6" s="20">
        <v>2</v>
      </c>
      <c r="B6" s="20" t="s">
        <v>79</v>
      </c>
      <c r="C6" s="20" t="s">
        <v>80</v>
      </c>
      <c r="D6" s="20">
        <v>154253</v>
      </c>
      <c r="E6" s="20" t="s">
        <v>1</v>
      </c>
      <c r="F6" s="20" t="s">
        <v>3</v>
      </c>
      <c r="G6" s="23">
        <v>83</v>
      </c>
      <c r="H6" s="23">
        <v>80</v>
      </c>
      <c r="I6" s="23">
        <v>83</v>
      </c>
      <c r="J6" s="23">
        <v>70</v>
      </c>
      <c r="K6" s="23">
        <v>81</v>
      </c>
      <c r="L6" s="23">
        <v>84</v>
      </c>
      <c r="M6" s="20">
        <f t="shared" si="0"/>
        <v>80</v>
      </c>
      <c r="N6" s="20" t="str">
        <f t="shared" si="1"/>
        <v>A</v>
      </c>
    </row>
    <row r="7" spans="1:14">
      <c r="A7" s="20">
        <v>3</v>
      </c>
      <c r="B7" s="20" t="s">
        <v>81</v>
      </c>
      <c r="C7" s="20" t="s">
        <v>82</v>
      </c>
      <c r="D7" s="20">
        <v>152369</v>
      </c>
      <c r="E7" s="20" t="s">
        <v>1</v>
      </c>
      <c r="F7" s="20" t="s">
        <v>3</v>
      </c>
      <c r="G7" s="23">
        <v>65</v>
      </c>
      <c r="H7" s="23">
        <v>70</v>
      </c>
      <c r="I7" s="23">
        <v>60</v>
      </c>
      <c r="J7" s="23">
        <v>67</v>
      </c>
      <c r="K7" s="23">
        <v>70</v>
      </c>
      <c r="L7" s="23">
        <v>70</v>
      </c>
      <c r="M7" s="20">
        <f t="shared" si="0"/>
        <v>67.900000000000006</v>
      </c>
      <c r="N7" s="20" t="str">
        <f t="shared" si="1"/>
        <v>B</v>
      </c>
    </row>
    <row r="8" spans="1:14">
      <c r="A8" s="20">
        <v>4</v>
      </c>
      <c r="B8" s="20" t="s">
        <v>83</v>
      </c>
      <c r="C8" s="20" t="s">
        <v>84</v>
      </c>
      <c r="D8" s="20">
        <v>153295</v>
      </c>
      <c r="E8" s="20" t="s">
        <v>1</v>
      </c>
      <c r="F8" s="20" t="s">
        <v>3</v>
      </c>
      <c r="G8" s="23">
        <v>70</v>
      </c>
      <c r="H8" s="23">
        <v>71</v>
      </c>
      <c r="I8" s="23">
        <v>75</v>
      </c>
      <c r="J8" s="23">
        <v>68</v>
      </c>
      <c r="K8" s="23">
        <v>71</v>
      </c>
      <c r="L8" s="23">
        <v>72</v>
      </c>
      <c r="M8" s="20">
        <f t="shared" si="0"/>
        <v>71</v>
      </c>
      <c r="N8" s="20" t="str">
        <f t="shared" si="1"/>
        <v>B+</v>
      </c>
    </row>
    <row r="9" spans="1:14">
      <c r="A9" s="20">
        <v>5</v>
      </c>
      <c r="B9" s="20" t="s">
        <v>85</v>
      </c>
      <c r="C9" s="20" t="s">
        <v>86</v>
      </c>
      <c r="D9" s="20">
        <v>152678</v>
      </c>
      <c r="E9" s="20" t="s">
        <v>1</v>
      </c>
      <c r="F9" s="20" t="s">
        <v>3</v>
      </c>
      <c r="G9" s="23">
        <v>70</v>
      </c>
      <c r="H9" s="23">
        <v>70</v>
      </c>
      <c r="I9" s="23">
        <v>70</v>
      </c>
      <c r="J9" s="23">
        <v>67</v>
      </c>
      <c r="K9" s="23">
        <v>70</v>
      </c>
      <c r="L9" s="23">
        <v>72</v>
      </c>
      <c r="M9" s="20">
        <f t="shared" si="0"/>
        <v>70</v>
      </c>
      <c r="N9" s="20" t="str">
        <f t="shared" si="1"/>
        <v>B+</v>
      </c>
    </row>
    <row r="10" spans="1:14">
      <c r="A10" s="20">
        <v>6</v>
      </c>
      <c r="B10" s="20" t="s">
        <v>87</v>
      </c>
      <c r="C10" s="20" t="s">
        <v>88</v>
      </c>
      <c r="D10" s="20">
        <v>152368</v>
      </c>
      <c r="E10" s="20" t="s">
        <v>1</v>
      </c>
      <c r="F10" s="20" t="s">
        <v>3</v>
      </c>
      <c r="G10" s="23">
        <v>70</v>
      </c>
      <c r="H10" s="23">
        <v>70</v>
      </c>
      <c r="I10" s="23">
        <v>70</v>
      </c>
      <c r="J10" s="23">
        <v>67</v>
      </c>
      <c r="K10" s="23">
        <v>70</v>
      </c>
      <c r="L10" s="23">
        <v>72</v>
      </c>
      <c r="M10" s="20">
        <f t="shared" si="0"/>
        <v>70</v>
      </c>
      <c r="N10" s="20" t="str">
        <f t="shared" si="1"/>
        <v>B+</v>
      </c>
    </row>
    <row r="11" spans="1:14">
      <c r="A11" s="20">
        <v>7</v>
      </c>
      <c r="B11" s="20" t="s">
        <v>89</v>
      </c>
      <c r="C11" s="20" t="s">
        <v>90</v>
      </c>
      <c r="D11" s="20">
        <v>153728</v>
      </c>
      <c r="E11" s="20" t="s">
        <v>1</v>
      </c>
      <c r="F11" s="20" t="s">
        <v>3</v>
      </c>
      <c r="G11" s="23">
        <v>70</v>
      </c>
      <c r="H11" s="23">
        <v>71</v>
      </c>
      <c r="I11" s="23">
        <v>75</v>
      </c>
      <c r="J11" s="23">
        <v>68</v>
      </c>
      <c r="K11" s="23">
        <v>71</v>
      </c>
      <c r="L11" s="23">
        <v>72</v>
      </c>
      <c r="M11" s="20">
        <f t="shared" si="0"/>
        <v>71</v>
      </c>
      <c r="N11" s="20" t="str">
        <f t="shared" si="1"/>
        <v>B+</v>
      </c>
    </row>
    <row r="12" spans="1:14">
      <c r="A12" s="20">
        <v>8</v>
      </c>
      <c r="B12" s="20" t="s">
        <v>91</v>
      </c>
      <c r="C12" s="20" t="s">
        <v>92</v>
      </c>
      <c r="D12" s="20">
        <v>152422</v>
      </c>
      <c r="E12" s="20" t="s">
        <v>1</v>
      </c>
      <c r="F12" s="20" t="s">
        <v>3</v>
      </c>
      <c r="G12" s="23">
        <v>70</v>
      </c>
      <c r="H12" s="23">
        <v>71</v>
      </c>
      <c r="I12" s="23">
        <v>75</v>
      </c>
      <c r="J12" s="23">
        <v>68</v>
      </c>
      <c r="K12" s="23">
        <v>71</v>
      </c>
      <c r="L12" s="23">
        <v>72</v>
      </c>
      <c r="M12" s="20">
        <f t="shared" si="0"/>
        <v>71</v>
      </c>
      <c r="N12" s="20" t="str">
        <f t="shared" si="1"/>
        <v>B+</v>
      </c>
    </row>
    <row r="13" spans="1:14">
      <c r="A13" s="20">
        <v>9</v>
      </c>
      <c r="B13" s="20" t="s">
        <v>93</v>
      </c>
      <c r="C13" s="20" t="s">
        <v>94</v>
      </c>
      <c r="D13" s="20">
        <v>152679</v>
      </c>
      <c r="E13" s="20" t="s">
        <v>1</v>
      </c>
      <c r="F13" s="20" t="s">
        <v>3</v>
      </c>
      <c r="G13" s="23">
        <v>70</v>
      </c>
      <c r="H13" s="23">
        <v>71</v>
      </c>
      <c r="I13" s="23">
        <v>75</v>
      </c>
      <c r="J13" s="23">
        <v>68</v>
      </c>
      <c r="K13" s="23">
        <v>71</v>
      </c>
      <c r="L13" s="23">
        <v>72</v>
      </c>
      <c r="M13" s="20">
        <f t="shared" si="0"/>
        <v>71</v>
      </c>
      <c r="N13" s="20" t="str">
        <f t="shared" si="1"/>
        <v>B+</v>
      </c>
    </row>
    <row r="14" spans="1:14">
      <c r="A14" s="20">
        <v>10</v>
      </c>
      <c r="B14" s="20" t="s">
        <v>95</v>
      </c>
      <c r="C14" s="20" t="s">
        <v>96</v>
      </c>
      <c r="D14" s="20">
        <v>154917</v>
      </c>
      <c r="E14" s="20" t="s">
        <v>1</v>
      </c>
      <c r="F14" s="20" t="s">
        <v>3</v>
      </c>
      <c r="G14" s="23">
        <v>70</v>
      </c>
      <c r="H14" s="23">
        <v>70</v>
      </c>
      <c r="I14" s="23">
        <v>70</v>
      </c>
      <c r="J14" s="23">
        <v>67</v>
      </c>
      <c r="K14" s="23">
        <v>70</v>
      </c>
      <c r="L14" s="23">
        <v>72</v>
      </c>
      <c r="M14" s="20">
        <f t="shared" ref="M14" si="2">G14*$G$4 + H14*$H$4 + I14*$I$4 + J14*$J$4 + K14*$K$4 + L14*$L$4</f>
        <v>70</v>
      </c>
      <c r="N14" s="20" t="str">
        <f t="shared" si="1"/>
        <v>B+</v>
      </c>
    </row>
    <row r="15" spans="1:14">
      <c r="A15" s="20">
        <v>11</v>
      </c>
      <c r="B15" s="20" t="s">
        <v>97</v>
      </c>
      <c r="C15" s="20" t="s">
        <v>98</v>
      </c>
      <c r="D15" s="20">
        <v>152464</v>
      </c>
      <c r="E15" s="20" t="s">
        <v>1</v>
      </c>
      <c r="F15" s="20" t="s">
        <v>3</v>
      </c>
      <c r="G15" s="23">
        <v>80</v>
      </c>
      <c r="H15" s="23">
        <v>80</v>
      </c>
      <c r="I15" s="23">
        <v>80</v>
      </c>
      <c r="J15" s="23">
        <v>80</v>
      </c>
      <c r="K15" s="23">
        <v>80</v>
      </c>
      <c r="L15" s="23">
        <v>80</v>
      </c>
      <c r="M15" s="20">
        <f t="shared" ref="M15:M37" si="3">G15*$G$4 + H15*$H$4 + I15*$I$4 + J15*$J$4 + K15*$K$4 + L15*$L$4</f>
        <v>80</v>
      </c>
      <c r="N15" s="20" t="str">
        <f t="shared" ref="N15:N37" si="4">IF(M15&lt;=0.99,"T",IF(M15&lt;=24.99,"E",IF(M15&lt;=49.99,"D",IF(M15&lt;=54.99,"C",IF(M15&lt;=59.99,"C+",IF(M15&lt;=64.99,"B-",IF(M15&lt;=69.99,"B",IF(M15&lt;=74.99,"B+",IF(M15&lt;=79.99,"A-",IF(M15&lt;=100,"A",""))))))))))</f>
        <v>A</v>
      </c>
    </row>
    <row r="16" spans="1:14">
      <c r="A16" s="20">
        <v>12</v>
      </c>
      <c r="B16" s="20" t="s">
        <v>99</v>
      </c>
      <c r="C16" s="20" t="s">
        <v>100</v>
      </c>
      <c r="D16" s="20">
        <v>152466</v>
      </c>
      <c r="E16" s="20" t="s">
        <v>1</v>
      </c>
      <c r="F16" s="20" t="s">
        <v>3</v>
      </c>
      <c r="G16" s="23">
        <v>70</v>
      </c>
      <c r="H16" s="23">
        <v>70</v>
      </c>
      <c r="I16" s="23">
        <v>70</v>
      </c>
      <c r="J16" s="23">
        <v>67</v>
      </c>
      <c r="K16" s="23">
        <v>70</v>
      </c>
      <c r="L16" s="23">
        <v>72</v>
      </c>
      <c r="M16" s="20">
        <f t="shared" si="3"/>
        <v>70</v>
      </c>
      <c r="N16" s="20" t="str">
        <f t="shared" si="4"/>
        <v>B+</v>
      </c>
    </row>
    <row r="17" spans="1:14">
      <c r="A17" s="20">
        <v>13</v>
      </c>
      <c r="B17" s="20" t="s">
        <v>101</v>
      </c>
      <c r="C17" s="20" t="s">
        <v>102</v>
      </c>
      <c r="D17" s="20">
        <v>154185</v>
      </c>
      <c r="E17" s="20" t="s">
        <v>1</v>
      </c>
      <c r="F17" s="20" t="s">
        <v>3</v>
      </c>
      <c r="G17" s="23">
        <v>70</v>
      </c>
      <c r="H17" s="23">
        <v>70</v>
      </c>
      <c r="I17" s="23">
        <v>70</v>
      </c>
      <c r="J17" s="23">
        <v>67</v>
      </c>
      <c r="K17" s="23">
        <v>70</v>
      </c>
      <c r="L17" s="23">
        <v>72</v>
      </c>
      <c r="M17" s="20">
        <f t="shared" si="3"/>
        <v>70</v>
      </c>
      <c r="N17" s="20" t="str">
        <f t="shared" si="4"/>
        <v>B+</v>
      </c>
    </row>
    <row r="18" spans="1:14">
      <c r="A18" s="20">
        <v>14</v>
      </c>
      <c r="B18" s="20" t="s">
        <v>103</v>
      </c>
      <c r="C18" s="20" t="s">
        <v>104</v>
      </c>
      <c r="D18" s="20">
        <v>152377</v>
      </c>
      <c r="E18" s="20" t="s">
        <v>1</v>
      </c>
      <c r="F18" s="20" t="s">
        <v>3</v>
      </c>
      <c r="G18" s="23">
        <v>70</v>
      </c>
      <c r="H18" s="23">
        <v>70</v>
      </c>
      <c r="I18" s="23">
        <v>70</v>
      </c>
      <c r="J18" s="23">
        <v>67</v>
      </c>
      <c r="K18" s="23">
        <v>70</v>
      </c>
      <c r="L18" s="23">
        <v>72</v>
      </c>
      <c r="M18" s="20">
        <f t="shared" si="3"/>
        <v>70</v>
      </c>
      <c r="N18" s="20" t="str">
        <f t="shared" si="4"/>
        <v>B+</v>
      </c>
    </row>
    <row r="19" spans="1:14">
      <c r="A19" s="20">
        <v>15</v>
      </c>
      <c r="B19" s="20" t="s">
        <v>105</v>
      </c>
      <c r="C19" s="20" t="s">
        <v>106</v>
      </c>
      <c r="D19" s="20">
        <v>152436</v>
      </c>
      <c r="E19" s="20" t="s">
        <v>1</v>
      </c>
      <c r="F19" s="20" t="s">
        <v>3</v>
      </c>
      <c r="G19" s="23">
        <v>70</v>
      </c>
      <c r="H19" s="23">
        <v>71</v>
      </c>
      <c r="I19" s="23">
        <v>75</v>
      </c>
      <c r="J19" s="23">
        <v>68</v>
      </c>
      <c r="K19" s="23">
        <v>71</v>
      </c>
      <c r="L19" s="23">
        <v>72</v>
      </c>
      <c r="M19" s="20">
        <f t="shared" si="3"/>
        <v>71</v>
      </c>
      <c r="N19" s="20" t="str">
        <f t="shared" si="4"/>
        <v>B+</v>
      </c>
    </row>
    <row r="20" spans="1:14">
      <c r="A20" s="20">
        <v>16</v>
      </c>
      <c r="B20" s="20" t="s">
        <v>107</v>
      </c>
      <c r="C20" s="20" t="s">
        <v>108</v>
      </c>
      <c r="D20" s="20">
        <v>155340</v>
      </c>
      <c r="E20" s="20" t="s">
        <v>1</v>
      </c>
      <c r="F20" s="20" t="s">
        <v>3</v>
      </c>
      <c r="G20" s="23">
        <v>70</v>
      </c>
      <c r="H20" s="23">
        <v>70</v>
      </c>
      <c r="I20" s="23">
        <v>70</v>
      </c>
      <c r="J20" s="23">
        <v>67</v>
      </c>
      <c r="K20" s="23">
        <v>70</v>
      </c>
      <c r="L20" s="23">
        <v>72</v>
      </c>
      <c r="M20" s="20">
        <f t="shared" si="3"/>
        <v>70</v>
      </c>
      <c r="N20" s="20" t="str">
        <f t="shared" si="4"/>
        <v>B+</v>
      </c>
    </row>
    <row r="21" spans="1:14">
      <c r="A21" s="20">
        <v>17</v>
      </c>
      <c r="B21" s="20" t="s">
        <v>109</v>
      </c>
      <c r="C21" s="20" t="s">
        <v>110</v>
      </c>
      <c r="D21" s="20">
        <v>152381</v>
      </c>
      <c r="E21" s="20" t="s">
        <v>1</v>
      </c>
      <c r="F21" s="20" t="s">
        <v>3</v>
      </c>
      <c r="G21" s="23">
        <v>70</v>
      </c>
      <c r="H21" s="23">
        <v>70</v>
      </c>
      <c r="I21" s="23">
        <v>70</v>
      </c>
      <c r="J21" s="23">
        <v>67</v>
      </c>
      <c r="K21" s="23">
        <v>70</v>
      </c>
      <c r="L21" s="23">
        <v>72</v>
      </c>
      <c r="M21" s="20">
        <f t="shared" si="3"/>
        <v>70</v>
      </c>
      <c r="N21" s="20" t="str">
        <f t="shared" si="4"/>
        <v>B+</v>
      </c>
    </row>
    <row r="22" spans="1:14">
      <c r="A22" s="20">
        <v>18</v>
      </c>
      <c r="B22" s="20" t="s">
        <v>111</v>
      </c>
      <c r="C22" s="20" t="s">
        <v>112</v>
      </c>
      <c r="D22" s="20">
        <v>152454</v>
      </c>
      <c r="E22" s="20" t="s">
        <v>1</v>
      </c>
      <c r="F22" s="20" t="s">
        <v>3</v>
      </c>
      <c r="G22" s="23">
        <v>70</v>
      </c>
      <c r="H22" s="23">
        <v>71</v>
      </c>
      <c r="I22" s="23">
        <v>75</v>
      </c>
      <c r="J22" s="23">
        <v>68</v>
      </c>
      <c r="K22" s="23">
        <v>71</v>
      </c>
      <c r="L22" s="23">
        <v>72</v>
      </c>
      <c r="M22" s="20">
        <f t="shared" si="3"/>
        <v>71</v>
      </c>
      <c r="N22" s="20" t="str">
        <f t="shared" si="4"/>
        <v>B+</v>
      </c>
    </row>
    <row r="23" spans="1:14">
      <c r="A23" s="20">
        <v>19</v>
      </c>
      <c r="B23" s="20" t="s">
        <v>113</v>
      </c>
      <c r="C23" s="20" t="s">
        <v>114</v>
      </c>
      <c r="D23" s="20">
        <v>152113</v>
      </c>
      <c r="E23" s="20" t="s">
        <v>1</v>
      </c>
      <c r="F23" s="20" t="s">
        <v>3</v>
      </c>
      <c r="G23" s="23">
        <v>70</v>
      </c>
      <c r="H23" s="23">
        <v>70</v>
      </c>
      <c r="I23" s="23">
        <v>70</v>
      </c>
      <c r="J23" s="23">
        <v>67</v>
      </c>
      <c r="K23" s="23">
        <v>70</v>
      </c>
      <c r="L23" s="23">
        <v>72</v>
      </c>
      <c r="M23" s="20">
        <f t="shared" si="3"/>
        <v>70</v>
      </c>
      <c r="N23" s="20" t="str">
        <f t="shared" si="4"/>
        <v>B+</v>
      </c>
    </row>
    <row r="24" spans="1:14">
      <c r="A24" s="20">
        <v>20</v>
      </c>
      <c r="B24" s="20" t="s">
        <v>115</v>
      </c>
      <c r="C24" s="20" t="s">
        <v>116</v>
      </c>
      <c r="D24" s="20">
        <v>152591</v>
      </c>
      <c r="E24" s="20" t="s">
        <v>1</v>
      </c>
      <c r="F24" s="20" t="s">
        <v>3</v>
      </c>
      <c r="G24" s="23">
        <v>80</v>
      </c>
      <c r="H24" s="23">
        <v>80</v>
      </c>
      <c r="I24" s="23">
        <v>80</v>
      </c>
      <c r="J24" s="23">
        <v>80</v>
      </c>
      <c r="K24" s="23">
        <v>85</v>
      </c>
      <c r="L24" s="23">
        <v>85</v>
      </c>
      <c r="M24" s="20">
        <f t="shared" si="3"/>
        <v>82.5</v>
      </c>
      <c r="N24" s="20" t="str">
        <f t="shared" si="4"/>
        <v>A</v>
      </c>
    </row>
    <row r="25" spans="1:14">
      <c r="A25" s="20">
        <v>21</v>
      </c>
      <c r="B25" s="20" t="s">
        <v>117</v>
      </c>
      <c r="C25" s="20" t="s">
        <v>118</v>
      </c>
      <c r="D25" s="20">
        <v>156087</v>
      </c>
      <c r="E25" s="20" t="s">
        <v>1</v>
      </c>
      <c r="F25" s="20" t="s">
        <v>3</v>
      </c>
      <c r="G25" s="23">
        <v>70</v>
      </c>
      <c r="H25" s="23">
        <v>70</v>
      </c>
      <c r="I25" s="23">
        <v>70</v>
      </c>
      <c r="J25" s="23">
        <v>67</v>
      </c>
      <c r="K25" s="23">
        <v>70</v>
      </c>
      <c r="L25" s="23">
        <v>72</v>
      </c>
      <c r="M25" s="20">
        <f t="shared" si="3"/>
        <v>70</v>
      </c>
      <c r="N25" s="20" t="str">
        <f t="shared" si="4"/>
        <v>B+</v>
      </c>
    </row>
    <row r="26" spans="1:14">
      <c r="A26" s="20">
        <v>22</v>
      </c>
      <c r="B26" s="20" t="s">
        <v>119</v>
      </c>
      <c r="C26" s="20" t="s">
        <v>120</v>
      </c>
      <c r="D26" s="20">
        <v>152588</v>
      </c>
      <c r="E26" s="20" t="s">
        <v>1</v>
      </c>
      <c r="F26" s="20" t="s">
        <v>3</v>
      </c>
      <c r="G26" s="23">
        <v>70</v>
      </c>
      <c r="H26" s="23">
        <v>71</v>
      </c>
      <c r="I26" s="23">
        <v>75</v>
      </c>
      <c r="J26" s="23">
        <v>68</v>
      </c>
      <c r="K26" s="23">
        <v>71</v>
      </c>
      <c r="L26" s="23">
        <v>72</v>
      </c>
      <c r="M26" s="20">
        <f t="shared" si="3"/>
        <v>71</v>
      </c>
      <c r="N26" s="20" t="str">
        <f t="shared" si="4"/>
        <v>B+</v>
      </c>
    </row>
    <row r="27" spans="1:14">
      <c r="A27" s="20">
        <v>23</v>
      </c>
      <c r="B27" s="20" t="s">
        <v>121</v>
      </c>
      <c r="C27" s="20" t="s">
        <v>122</v>
      </c>
      <c r="D27" s="20">
        <v>155938</v>
      </c>
      <c r="E27" s="20" t="s">
        <v>1</v>
      </c>
      <c r="F27" s="20" t="s">
        <v>3</v>
      </c>
      <c r="G27" s="23">
        <v>70</v>
      </c>
      <c r="H27" s="23">
        <v>70</v>
      </c>
      <c r="I27" s="23">
        <v>70</v>
      </c>
      <c r="J27" s="23">
        <v>67</v>
      </c>
      <c r="K27" s="23">
        <v>70</v>
      </c>
      <c r="L27" s="23">
        <v>72</v>
      </c>
      <c r="M27" s="20">
        <f t="shared" si="3"/>
        <v>70</v>
      </c>
      <c r="N27" s="20" t="str">
        <f t="shared" si="4"/>
        <v>B+</v>
      </c>
    </row>
    <row r="28" spans="1:14">
      <c r="A28" s="20">
        <v>24</v>
      </c>
      <c r="B28" s="20" t="s">
        <v>123</v>
      </c>
      <c r="C28" s="20" t="s">
        <v>124</v>
      </c>
      <c r="D28" s="20">
        <v>156373</v>
      </c>
      <c r="E28" s="20" t="s">
        <v>1</v>
      </c>
      <c r="F28" s="20" t="s">
        <v>3</v>
      </c>
      <c r="G28" s="23">
        <v>65</v>
      </c>
      <c r="H28" s="23">
        <v>70</v>
      </c>
      <c r="I28" s="23">
        <v>60</v>
      </c>
      <c r="J28" s="23">
        <v>67</v>
      </c>
      <c r="K28" s="23">
        <v>70</v>
      </c>
      <c r="L28" s="23">
        <v>70</v>
      </c>
      <c r="M28" s="20">
        <f t="shared" ref="M28:M30" si="5">G28*$G$4 + H28*$H$4 + I28*$I$4 + J28*$J$4 + K28*$K$4 + L28*$L$4</f>
        <v>67.900000000000006</v>
      </c>
      <c r="N28" s="20" t="str">
        <f t="shared" si="4"/>
        <v>B</v>
      </c>
    </row>
    <row r="29" spans="1:14">
      <c r="A29" s="20">
        <v>25</v>
      </c>
      <c r="B29" s="20" t="s">
        <v>125</v>
      </c>
      <c r="C29" s="20" t="s">
        <v>126</v>
      </c>
      <c r="D29" s="20">
        <v>154098</v>
      </c>
      <c r="E29" s="20" t="s">
        <v>1</v>
      </c>
      <c r="F29" s="20" t="s">
        <v>3</v>
      </c>
      <c r="G29" s="23">
        <v>70</v>
      </c>
      <c r="H29" s="23">
        <v>70</v>
      </c>
      <c r="I29" s="23">
        <v>70</v>
      </c>
      <c r="J29" s="23">
        <v>67</v>
      </c>
      <c r="K29" s="23">
        <v>70</v>
      </c>
      <c r="L29" s="23">
        <v>72</v>
      </c>
      <c r="M29" s="20">
        <f t="shared" si="5"/>
        <v>70</v>
      </c>
      <c r="N29" s="20" t="str">
        <f t="shared" si="4"/>
        <v>B+</v>
      </c>
    </row>
    <row r="30" spans="1:14">
      <c r="A30" s="20">
        <v>26</v>
      </c>
      <c r="B30" s="20" t="s">
        <v>127</v>
      </c>
      <c r="C30" s="20" t="s">
        <v>128</v>
      </c>
      <c r="D30" s="20">
        <v>155869</v>
      </c>
      <c r="E30" s="20" t="s">
        <v>1</v>
      </c>
      <c r="F30" s="20" t="s">
        <v>3</v>
      </c>
      <c r="G30" s="23">
        <v>70</v>
      </c>
      <c r="H30" s="23">
        <v>71</v>
      </c>
      <c r="I30" s="23">
        <v>75</v>
      </c>
      <c r="J30" s="23">
        <v>68</v>
      </c>
      <c r="K30" s="23">
        <v>71</v>
      </c>
      <c r="L30" s="23">
        <v>72</v>
      </c>
      <c r="M30" s="20">
        <f t="shared" si="5"/>
        <v>71</v>
      </c>
      <c r="N30" s="20" t="str">
        <f t="shared" si="4"/>
        <v>B+</v>
      </c>
    </row>
    <row r="31" spans="1:14">
      <c r="A31" s="20">
        <v>27</v>
      </c>
      <c r="B31" s="20" t="s">
        <v>129</v>
      </c>
      <c r="C31" s="20" t="s">
        <v>130</v>
      </c>
      <c r="D31" s="20">
        <v>152687</v>
      </c>
      <c r="E31" s="20" t="s">
        <v>1</v>
      </c>
      <c r="F31" s="20" t="s">
        <v>3</v>
      </c>
      <c r="G31" s="23">
        <v>70</v>
      </c>
      <c r="H31" s="23">
        <v>70</v>
      </c>
      <c r="I31" s="23">
        <v>70</v>
      </c>
      <c r="J31" s="23">
        <v>67</v>
      </c>
      <c r="K31" s="23">
        <v>70</v>
      </c>
      <c r="L31" s="23">
        <v>72</v>
      </c>
      <c r="M31" s="20">
        <f t="shared" si="3"/>
        <v>70</v>
      </c>
      <c r="N31" s="20" t="str">
        <f t="shared" si="4"/>
        <v>B+</v>
      </c>
    </row>
    <row r="32" spans="1:14">
      <c r="A32" s="20">
        <v>28</v>
      </c>
      <c r="B32" s="20" t="s">
        <v>131</v>
      </c>
      <c r="C32" s="20" t="s">
        <v>132</v>
      </c>
      <c r="D32" s="20">
        <v>156033</v>
      </c>
      <c r="E32" s="20" t="s">
        <v>1</v>
      </c>
      <c r="F32" s="20" t="s">
        <v>3</v>
      </c>
      <c r="G32" s="23">
        <v>65</v>
      </c>
      <c r="H32" s="23">
        <v>70</v>
      </c>
      <c r="I32" s="23">
        <v>60</v>
      </c>
      <c r="J32" s="23">
        <v>67</v>
      </c>
      <c r="K32" s="23">
        <v>70</v>
      </c>
      <c r="L32" s="23">
        <v>75</v>
      </c>
      <c r="M32" s="20">
        <f t="shared" ref="M32:M33" si="6">G32*$G$4 + H32*$H$4 + I32*$I$4 + J32*$J$4 + K32*$K$4 + L32*$L$4</f>
        <v>69.400000000000006</v>
      </c>
      <c r="N32" s="20" t="str">
        <f t="shared" si="4"/>
        <v>B</v>
      </c>
    </row>
    <row r="33" spans="1:15">
      <c r="A33" s="20">
        <v>29</v>
      </c>
      <c r="B33" s="20" t="s">
        <v>133</v>
      </c>
      <c r="C33" s="20" t="s">
        <v>134</v>
      </c>
      <c r="D33" s="20">
        <v>152371</v>
      </c>
      <c r="E33" s="20" t="s">
        <v>1</v>
      </c>
      <c r="F33" s="20" t="s">
        <v>3</v>
      </c>
      <c r="G33" s="23">
        <v>70</v>
      </c>
      <c r="H33" s="23">
        <v>71</v>
      </c>
      <c r="I33" s="23">
        <v>75</v>
      </c>
      <c r="J33" s="23">
        <v>68</v>
      </c>
      <c r="K33" s="23">
        <v>71</v>
      </c>
      <c r="L33" s="23">
        <v>72</v>
      </c>
      <c r="M33" s="20">
        <f t="shared" si="6"/>
        <v>71</v>
      </c>
      <c r="N33" s="20" t="str">
        <f t="shared" si="4"/>
        <v>B+</v>
      </c>
    </row>
    <row r="34" spans="1:15">
      <c r="A34" s="20">
        <v>30</v>
      </c>
      <c r="B34" s="20" t="s">
        <v>135</v>
      </c>
      <c r="C34" s="20" t="s">
        <v>136</v>
      </c>
      <c r="D34" s="20">
        <v>157133</v>
      </c>
      <c r="E34" s="20" t="s">
        <v>1</v>
      </c>
      <c r="F34" s="20" t="s">
        <v>3</v>
      </c>
      <c r="G34" s="23">
        <v>65</v>
      </c>
      <c r="H34" s="23">
        <v>70</v>
      </c>
      <c r="I34" s="23">
        <v>60</v>
      </c>
      <c r="J34" s="23">
        <v>67</v>
      </c>
      <c r="K34" s="23">
        <v>70</v>
      </c>
      <c r="L34" s="23">
        <v>75</v>
      </c>
      <c r="M34" s="20">
        <f t="shared" ref="M34:M38" si="7">G34*$G$4 + H34*$H$4 + I34*$I$4 + J34*$J$4 + K34*$K$4 + L34*$L$4</f>
        <v>69.400000000000006</v>
      </c>
      <c r="N34" s="20" t="str">
        <f t="shared" si="4"/>
        <v>B</v>
      </c>
    </row>
    <row r="35" spans="1:15">
      <c r="A35" s="20">
        <v>31</v>
      </c>
      <c r="B35" s="20" t="s">
        <v>137</v>
      </c>
      <c r="C35" s="20" t="s">
        <v>138</v>
      </c>
      <c r="D35" s="20">
        <v>155341</v>
      </c>
      <c r="E35" s="20" t="s">
        <v>1</v>
      </c>
      <c r="F35" s="20" t="s">
        <v>3</v>
      </c>
      <c r="G35" s="23">
        <v>70</v>
      </c>
      <c r="H35" s="23">
        <v>70</v>
      </c>
      <c r="I35" s="23">
        <v>70</v>
      </c>
      <c r="J35" s="23">
        <v>67</v>
      </c>
      <c r="K35" s="23">
        <v>70</v>
      </c>
      <c r="L35" s="23">
        <v>72</v>
      </c>
      <c r="M35" s="20">
        <f t="shared" si="7"/>
        <v>70</v>
      </c>
      <c r="N35" s="20" t="str">
        <f t="shared" si="4"/>
        <v>B+</v>
      </c>
    </row>
    <row r="36" spans="1:15">
      <c r="A36" s="20">
        <v>32</v>
      </c>
      <c r="B36" s="20" t="s">
        <v>139</v>
      </c>
      <c r="C36" s="20" t="s">
        <v>140</v>
      </c>
      <c r="D36" s="20">
        <v>152582</v>
      </c>
      <c r="E36" s="20" t="s">
        <v>1</v>
      </c>
      <c r="F36" s="20" t="s">
        <v>3</v>
      </c>
      <c r="G36" s="23">
        <v>70</v>
      </c>
      <c r="H36" s="23">
        <v>71</v>
      </c>
      <c r="I36" s="23">
        <v>75</v>
      </c>
      <c r="J36" s="23">
        <v>68</v>
      </c>
      <c r="K36" s="23">
        <v>71</v>
      </c>
      <c r="L36" s="23">
        <v>72</v>
      </c>
      <c r="M36" s="20">
        <f t="shared" si="7"/>
        <v>71</v>
      </c>
      <c r="N36" s="20" t="str">
        <f t="shared" si="4"/>
        <v>B+</v>
      </c>
    </row>
    <row r="37" spans="1:15">
      <c r="A37" s="20">
        <v>33</v>
      </c>
      <c r="B37" s="20" t="s">
        <v>141</v>
      </c>
      <c r="C37" s="20" t="s">
        <v>142</v>
      </c>
      <c r="D37" s="20">
        <v>154192</v>
      </c>
      <c r="E37" s="20" t="s">
        <v>1</v>
      </c>
      <c r="F37" s="20" t="s">
        <v>3</v>
      </c>
      <c r="G37" s="23">
        <v>70</v>
      </c>
      <c r="H37" s="23">
        <v>70</v>
      </c>
      <c r="I37" s="23">
        <v>70</v>
      </c>
      <c r="J37" s="23">
        <v>67</v>
      </c>
      <c r="K37" s="23">
        <v>70</v>
      </c>
      <c r="L37" s="23">
        <v>72</v>
      </c>
      <c r="M37" s="20">
        <f t="shared" si="7"/>
        <v>70</v>
      </c>
      <c r="N37" s="20" t="str">
        <f t="shared" si="4"/>
        <v>B+</v>
      </c>
    </row>
    <row r="38" spans="1:15">
      <c r="F38" s="24"/>
      <c r="G38" s="25"/>
      <c r="H38" s="25"/>
      <c r="I38" s="25"/>
      <c r="J38" s="25"/>
      <c r="K38" s="25"/>
      <c r="L38" s="25"/>
      <c r="M38" s="24"/>
      <c r="N38" s="24"/>
      <c r="O38" s="24"/>
    </row>
    <row r="39" spans="1:15">
      <c r="F39" s="26" t="s">
        <v>175</v>
      </c>
      <c r="G39" s="24"/>
      <c r="H39" s="24"/>
      <c r="I39" s="24"/>
      <c r="J39" s="24"/>
      <c r="K39" s="24"/>
      <c r="L39" s="24"/>
      <c r="M39" s="24"/>
      <c r="N39" s="24"/>
      <c r="O39" s="24"/>
    </row>
    <row r="40" spans="1:15"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1">
    <mergeCell ref="A1:N1"/>
  </mergeCells>
  <conditionalFormatting sqref="M4">
    <cfRule type="cellIs" dxfId="2" priority="3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2025-01-21T03:13:34Z</dcterms:created>
  <dcterms:modified xsi:type="dcterms:W3CDTF">2025-01-21T03:48:43Z</dcterms:modified>
  <cp:category>nilai</cp:category>
</cp:coreProperties>
</file>