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265F5F58-4D3F-49BE-9D65-45420EBEED17}" xr6:coauthVersionLast="47" xr6:coauthVersionMax="47" xr10:uidLastSave="{00000000-0000-0000-0000-000000000000}"/>
  <bookViews>
    <workbookView xWindow="-110" yWindow="-110" windowWidth="19420" windowHeight="10300" activeTab="3" xr2:uid="{00000000-000D-0000-FFFF-FFFF00000000}"/>
  </bookViews>
  <sheets>
    <sheet name="RPS" sheetId="1" r:id="rId1"/>
    <sheet name="Skala-Nilai" sheetId="2" r:id="rId2"/>
    <sheet name="Komponen" sheetId="3" r:id="rId3"/>
    <sheet name="Daftar-Nilai" sheetId="4" r:id="rId4"/>
    <sheet name="Worksheet" sheetId="5" r:id="rId5"/>
  </sheets>
  <calcPr calcId="191029"/>
</workbook>
</file>

<file path=xl/calcChain.xml><?xml version="1.0" encoding="utf-8"?>
<calcChain xmlns="http://schemas.openxmlformats.org/spreadsheetml/2006/main">
  <c r="N26" i="4" l="1"/>
  <c r="M26" i="4"/>
  <c r="M25" i="4"/>
  <c r="N25" i="4" s="1"/>
  <c r="M24" i="4"/>
  <c r="N24" i="4" s="1"/>
  <c r="N23" i="4"/>
  <c r="M23" i="4"/>
  <c r="M22" i="4"/>
  <c r="N22" i="4" s="1"/>
  <c r="N21" i="4"/>
  <c r="M21" i="4"/>
  <c r="N20" i="4"/>
  <c r="M20" i="4"/>
  <c r="N19" i="4"/>
  <c r="M19" i="4"/>
  <c r="N18" i="4"/>
  <c r="M18" i="4"/>
  <c r="M17" i="4"/>
  <c r="N17" i="4" s="1"/>
  <c r="M16" i="4"/>
  <c r="N16" i="4" s="1"/>
  <c r="M15" i="4"/>
  <c r="N15" i="4" s="1"/>
  <c r="N14" i="4"/>
  <c r="M14" i="4"/>
  <c r="N13" i="4"/>
  <c r="M13" i="4"/>
  <c r="N12" i="4"/>
  <c r="M12" i="4"/>
  <c r="N11" i="4"/>
  <c r="M11" i="4"/>
  <c r="M10" i="4"/>
  <c r="N10" i="4" s="1"/>
  <c r="N9" i="4"/>
  <c r="M9" i="4"/>
  <c r="M8" i="4"/>
  <c r="N8" i="4" s="1"/>
  <c r="M7" i="4"/>
  <c r="N7" i="4" s="1"/>
  <c r="M6" i="4"/>
  <c r="N6" i="4" s="1"/>
  <c r="N5" i="4"/>
  <c r="M5" i="4"/>
  <c r="C16" i="3"/>
</calcChain>
</file>

<file path=xl/sharedStrings.xml><?xml version="1.0" encoding="utf-8"?>
<sst xmlns="http://schemas.openxmlformats.org/spreadsheetml/2006/main" count="213" uniqueCount="146">
  <si>
    <t>KODE MK</t>
  </si>
  <si>
    <t>D1B4E01A</t>
  </si>
  <si>
    <t>NAMA MK</t>
  </si>
  <si>
    <t>PENGAWASAN DAN PENGENDALIAN PROYEK</t>
  </si>
  <si>
    <t>NAMA KELAS</t>
  </si>
  <si>
    <t>7F</t>
  </si>
  <si>
    <t>Program Studi</t>
  </si>
  <si>
    <t>S1 TEKNIK SIPIL</t>
  </si>
  <si>
    <t>Fakultas</t>
  </si>
  <si>
    <t>TEKNIK</t>
  </si>
  <si>
    <t>Semester</t>
  </si>
  <si>
    <t>Nama Dosen</t>
  </si>
  <si>
    <t>ADIMAN  FARIYADIN, ST.,MT</t>
  </si>
  <si>
    <t>Pertemuan</t>
  </si>
  <si>
    <t>Materi Indonesia</t>
  </si>
  <si>
    <t>Materi Inggris</t>
  </si>
  <si>
    <t>id_kelas_dosen</t>
  </si>
  <si>
    <t>SKALA NILAI</t>
  </si>
  <si>
    <t>NO</t>
  </si>
  <si>
    <t>DERAJAT PENGUASAAN</t>
  </si>
  <si>
    <t>NILAI HURUF</t>
  </si>
  <si>
    <t>MULAI</t>
  </si>
  <si>
    <t>SAMPAI</t>
  </si>
  <si>
    <t>0,00</t>
  </si>
  <si>
    <t>0,99</t>
  </si>
  <si>
    <t>T</t>
  </si>
  <si>
    <t>1,00</t>
  </si>
  <si>
    <t>24,99</t>
  </si>
  <si>
    <t>E</t>
  </si>
  <si>
    <t>25,00</t>
  </si>
  <si>
    <t>49,99</t>
  </si>
  <si>
    <t>D</t>
  </si>
  <si>
    <t>50,00</t>
  </si>
  <si>
    <t>54,99</t>
  </si>
  <si>
    <t>C</t>
  </si>
  <si>
    <t>55,00</t>
  </si>
  <si>
    <t>59,99</t>
  </si>
  <si>
    <t>C+</t>
  </si>
  <si>
    <t>60,00</t>
  </si>
  <si>
    <t>64,99</t>
  </si>
  <si>
    <t>B-</t>
  </si>
  <si>
    <t>65,00</t>
  </si>
  <si>
    <t>69,99</t>
  </si>
  <si>
    <t>B</t>
  </si>
  <si>
    <t>70,00</t>
  </si>
  <si>
    <t>74,99</t>
  </si>
  <si>
    <t>B+</t>
  </si>
  <si>
    <t>75,00</t>
  </si>
  <si>
    <t>79,99</t>
  </si>
  <si>
    <t>A-</t>
  </si>
  <si>
    <t>80,00</t>
  </si>
  <si>
    <t>100,00</t>
  </si>
  <si>
    <t>A</t>
  </si>
  <si>
    <t>No.</t>
  </si>
  <si>
    <t>Komponen</t>
  </si>
  <si>
    <t>Bobot</t>
  </si>
  <si>
    <t>Deskripsi Indonesia</t>
  </si>
  <si>
    <t>Deskripsi Inggris</t>
  </si>
  <si>
    <t>id kelas dosen</t>
  </si>
  <si>
    <t>Aktivitas Partisipatif</t>
  </si>
  <si>
    <t>Penjelasan Materi menggunakan bahasa Indonesia</t>
  </si>
  <si>
    <t>Material explanation using English</t>
  </si>
  <si>
    <t>Hasil Proyek</t>
  </si>
  <si>
    <t>Khusus Hasil Proyek wajib melampirkan link GD yang memuat RPS dan Hasil Proyek</t>
  </si>
  <si>
    <t>Quiz</t>
  </si>
  <si>
    <t>Tugas</t>
  </si>
  <si>
    <t>Ujian Tengah Semester (UTS)</t>
  </si>
  <si>
    <t>Ujian Akhir Semester (UAS)</t>
  </si>
  <si>
    <t>Daftar Nilai PENGAWASAN DAN PENGENDALIAN PROYEK (D1B4E01A)</t>
  </si>
  <si>
    <t>NIM</t>
  </si>
  <si>
    <t>Nama Mahasiswa</t>
  </si>
  <si>
    <t>idkrs</t>
  </si>
  <si>
    <t>Kode Matkul</t>
  </si>
  <si>
    <t>Nama Matkul</t>
  </si>
  <si>
    <t>UTS</t>
  </si>
  <si>
    <t>UAS</t>
  </si>
  <si>
    <t>Nilai Akhir</t>
  </si>
  <si>
    <t>Nilai Huruf</t>
  </si>
  <si>
    <t>2022D1B128</t>
  </si>
  <si>
    <t>M. SIGIT MAULANA</t>
  </si>
  <si>
    <t>2022D1B129</t>
  </si>
  <si>
    <t>MIRZA FAHMI MUAZI</t>
  </si>
  <si>
    <t>2022D1B138</t>
  </si>
  <si>
    <t>RIKO ARDIANSYAH</t>
  </si>
  <si>
    <t>2022D1B139</t>
  </si>
  <si>
    <t>RIZQI MUSTOFA AHMAD</t>
  </si>
  <si>
    <t>2022D1B142</t>
  </si>
  <si>
    <t>SOFYAN ALADI</t>
  </si>
  <si>
    <t>2022D1B143</t>
  </si>
  <si>
    <t>SYARIF HIDAYATULLOH</t>
  </si>
  <si>
    <t>2022D1B152</t>
  </si>
  <si>
    <t>DELA DWI SANTIKA</t>
  </si>
  <si>
    <t>2022D1B154</t>
  </si>
  <si>
    <t>FITRIANA</t>
  </si>
  <si>
    <t>2022D1B157</t>
  </si>
  <si>
    <t>HERAWATI SASMITA</t>
  </si>
  <si>
    <t>2022D1B158</t>
  </si>
  <si>
    <t>HURUN AIN</t>
  </si>
  <si>
    <t>2022D1B160</t>
  </si>
  <si>
    <t>JULFAHMI</t>
  </si>
  <si>
    <t>2022D1B170</t>
  </si>
  <si>
    <t>NUR AMELIA PUTRI</t>
  </si>
  <si>
    <t>2022D1B173</t>
  </si>
  <si>
    <t>SUKMA DEWI RAHMAWATI</t>
  </si>
  <si>
    <t>2022D1B174</t>
  </si>
  <si>
    <t>TONI FEBRIAN SAPUTRA</t>
  </si>
  <si>
    <t>2022D1B175</t>
  </si>
  <si>
    <t>WULAN SUFI ARIEANTI</t>
  </si>
  <si>
    <t>2022D1B176</t>
  </si>
  <si>
    <t>YOLANDA PUTRISIA</t>
  </si>
  <si>
    <t>2022D1B178</t>
  </si>
  <si>
    <t>SOFYAN DAYUDINATA</t>
  </si>
  <si>
    <t>2022D1B187</t>
  </si>
  <si>
    <t>RIO HANDIKA</t>
  </si>
  <si>
    <t>2022D1B188</t>
  </si>
  <si>
    <t>DINDA SEPTIANI</t>
  </si>
  <si>
    <t>SEBASTIANUS SANDROSI PANGGUT</t>
  </si>
  <si>
    <t>ABDI NUGROHO</t>
  </si>
  <si>
    <t>NURIVANSYAH</t>
  </si>
  <si>
    <t>Definisi Proyek Konstruksi. Perkembangan Proyek Konstruksi.</t>
  </si>
  <si>
    <t>Definition of Construction Project. Development of Construction Project.</t>
  </si>
  <si>
    <t>Karakteristik Proyek Konstruksi. Siklus Proyek Konstruksi</t>
  </si>
  <si>
    <t>Construction Project Characteristics. Construction Project Cycle</t>
  </si>
  <si>
    <t>Planning, System Approach, System dalam Proyek Konstruksi</t>
  </si>
  <si>
    <t>Planning, System Approach, System in Construction Projects</t>
  </si>
  <si>
    <t>Work Breakdown Structure (WBS). Organization Breakdown Structure (OBS).</t>
  </si>
  <si>
    <t>Bentuk Organisasi • Otoritas Proyek Manager • Conflict Management • Coordination • Overcoming Resistance to Plan Implementation</t>
  </si>
  <si>
    <t>Organizational Form • Project Manager Authority • Conflict Management • Coordination • Overcoming Resistance to Plan Implementation</t>
  </si>
  <si>
    <t>Perencanaan dan Pengendalian Proyek, Critical Path Method (CPM).</t>
  </si>
  <si>
    <t>Project Planning and Control, Critical Path Method (CPM).</t>
  </si>
  <si>
    <t>Events; - Waktu Kejadian; - Waktu Kegiatan; - Perhitungan CPM;</t>
  </si>
  <si>
    <t>Events; - Event Time; - Activity Time; - CPM Calculation;</t>
  </si>
  <si>
    <t>Float Total float; Free Float; Independent Float. Jalur Kritis (Critical Path)</t>
  </si>
  <si>
    <t>Float Total float; Free Float; Independent Float. Critical Path</t>
  </si>
  <si>
    <t>Pembuatan Barchart.</t>
  </si>
  <si>
    <t>Barchart Creation.</t>
  </si>
  <si>
    <t>Kurva - S. Pembuatan Kurva -S; Contoh Kurva -S.</t>
  </si>
  <si>
    <t>S-Curve. Making S-Curve; S-Curve Example.</t>
  </si>
  <si>
    <t>Perencanaan Sumber Daya: Perencanaan dan Profil Sumber Daya; Levelling Sumber Daya.</t>
  </si>
  <si>
    <t>Resource Planning: Resource Planning and Profiling; Resource Leveling.</t>
  </si>
  <si>
    <t>Precedence Network. • Hubungan Ketergantungan antar Kegiatan</t>
  </si>
  <si>
    <t>Precedence Network. • Dependency Relationships between Activities</t>
  </si>
  <si>
    <t>Perencanaan Sumber Daya (Manusia – Material – Alat) • Produktivitas Tenaga Kerja;</t>
  </si>
  <si>
    <t>Resource Planning (Human – Material – Equipment) • Labor Productivity;</t>
  </si>
  <si>
    <t>Alokasi Sumber Daya Terbatas • Alokasi Sumber Daya Tidak Terbatas • Resources Levelling</t>
  </si>
  <si>
    <t>Limited Resource Allocation • Unlimited Resource Allocation • Resources Levelling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</si>
</sst>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00FF00"/>
        <bgColor rgb="FF000000"/>
      </patternFill>
    </fill>
    <fill>
      <patternFill patternType="solid">
        <fgColor rgb="FFFF0000"/>
        <bgColor rgb="FF000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0" borderId="0" xfId="0" applyProtection="1">
      <protection locked="0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10" fontId="0" fillId="0" borderId="0" xfId="0" applyNumberFormat="1"/>
    <xf numFmtId="0" fontId="1" fillId="0" borderId="0" xfId="0" applyFont="1" applyAlignment="1">
      <alignment horizontal="left"/>
    </xf>
    <xf numFmtId="0" fontId="1" fillId="3" borderId="0" xfId="0" applyFont="1" applyFill="1" applyAlignment="1">
      <alignment horizontal="center"/>
    </xf>
    <xf numFmtId="10" fontId="0" fillId="0" borderId="0" xfId="0" applyNumberFormat="1" applyProtection="1">
      <protection locked="0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/>
  </cellXfs>
  <cellStyles count="1">
    <cellStyle name="Normal" xfId="0" builtinId="0"/>
  </cellStyles>
  <dxfs count="3">
    <dxf>
      <fill>
        <patternFill patternType="solid">
          <bgColor rgb="FFFF0000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rgb="FF00FF00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5"/>
  <sheetViews>
    <sheetView workbookViewId="0">
      <selection activeCell="B10" sqref="B10:C25"/>
    </sheetView>
  </sheetViews>
  <sheetFormatPr defaultRowHeight="14.5" x14ac:dyDescent="0.35"/>
  <cols>
    <col min="1" max="1" width="15" customWidth="1"/>
    <col min="2" max="3" width="50" customWidth="1"/>
    <col min="4" max="4" width="15" hidden="1" customWidth="1"/>
  </cols>
  <sheetData>
    <row r="1" spans="1:4" x14ac:dyDescent="0.35">
      <c r="A1" s="1" t="s">
        <v>0</v>
      </c>
      <c r="B1" t="s">
        <v>1</v>
      </c>
    </row>
    <row r="2" spans="1:4" x14ac:dyDescent="0.35">
      <c r="A2" s="1" t="s">
        <v>2</v>
      </c>
      <c r="B2" t="s">
        <v>3</v>
      </c>
    </row>
    <row r="3" spans="1:4" x14ac:dyDescent="0.35">
      <c r="A3" s="1" t="s">
        <v>4</v>
      </c>
      <c r="B3" t="s">
        <v>5</v>
      </c>
    </row>
    <row r="4" spans="1:4" x14ac:dyDescent="0.35">
      <c r="A4" s="1" t="s">
        <v>6</v>
      </c>
      <c r="B4" t="s">
        <v>7</v>
      </c>
    </row>
    <row r="5" spans="1:4" x14ac:dyDescent="0.35">
      <c r="A5" s="1" t="s">
        <v>8</v>
      </c>
      <c r="B5" t="s">
        <v>9</v>
      </c>
    </row>
    <row r="6" spans="1:4" x14ac:dyDescent="0.35">
      <c r="A6" s="1" t="s">
        <v>10</v>
      </c>
      <c r="B6">
        <v>20241</v>
      </c>
    </row>
    <row r="7" spans="1:4" x14ac:dyDescent="0.35">
      <c r="A7" s="1" t="s">
        <v>11</v>
      </c>
      <c r="B7" t="s">
        <v>12</v>
      </c>
    </row>
    <row r="9" spans="1:4" x14ac:dyDescent="0.35">
      <c r="A9" s="2" t="s">
        <v>13</v>
      </c>
      <c r="B9" s="2" t="s">
        <v>14</v>
      </c>
      <c r="C9" s="2" t="s">
        <v>15</v>
      </c>
      <c r="D9" s="2" t="s">
        <v>16</v>
      </c>
    </row>
    <row r="10" spans="1:4" x14ac:dyDescent="0.35">
      <c r="A10">
        <v>1</v>
      </c>
      <c r="B10" s="3" t="s">
        <v>119</v>
      </c>
      <c r="C10" s="3" t="s">
        <v>120</v>
      </c>
      <c r="D10">
        <v>1234583566</v>
      </c>
    </row>
    <row r="11" spans="1:4" x14ac:dyDescent="0.35">
      <c r="A11">
        <v>2</v>
      </c>
      <c r="B11" s="3" t="s">
        <v>121</v>
      </c>
      <c r="C11" s="3" t="s">
        <v>122</v>
      </c>
      <c r="D11">
        <v>1234583566</v>
      </c>
    </row>
    <row r="12" spans="1:4" x14ac:dyDescent="0.35">
      <c r="A12">
        <v>3</v>
      </c>
      <c r="B12" s="3" t="s">
        <v>123</v>
      </c>
      <c r="C12" s="3" t="s">
        <v>124</v>
      </c>
      <c r="D12">
        <v>1234583566</v>
      </c>
    </row>
    <row r="13" spans="1:4" x14ac:dyDescent="0.35">
      <c r="A13">
        <v>4</v>
      </c>
      <c r="B13" s="3" t="s">
        <v>125</v>
      </c>
      <c r="C13" s="3" t="s">
        <v>125</v>
      </c>
      <c r="D13">
        <v>1234583566</v>
      </c>
    </row>
    <row r="14" spans="1:4" x14ac:dyDescent="0.35">
      <c r="A14">
        <v>5</v>
      </c>
      <c r="B14" s="3" t="s">
        <v>126</v>
      </c>
      <c r="C14" s="3" t="s">
        <v>127</v>
      </c>
      <c r="D14">
        <v>1234583566</v>
      </c>
    </row>
    <row r="15" spans="1:4" x14ac:dyDescent="0.35">
      <c r="A15">
        <v>6</v>
      </c>
      <c r="B15" s="3" t="s">
        <v>128</v>
      </c>
      <c r="C15" s="3" t="s">
        <v>129</v>
      </c>
      <c r="D15">
        <v>1234583566</v>
      </c>
    </row>
    <row r="16" spans="1:4" x14ac:dyDescent="0.35">
      <c r="A16">
        <v>7</v>
      </c>
      <c r="B16" s="3" t="s">
        <v>130</v>
      </c>
      <c r="C16" s="3" t="s">
        <v>131</v>
      </c>
      <c r="D16">
        <v>1234583566</v>
      </c>
    </row>
    <row r="17" spans="1:4" x14ac:dyDescent="0.35">
      <c r="A17">
        <v>8</v>
      </c>
      <c r="B17" s="3" t="s">
        <v>132</v>
      </c>
      <c r="C17" s="3" t="s">
        <v>133</v>
      </c>
      <c r="D17">
        <v>1234583566</v>
      </c>
    </row>
    <row r="18" spans="1:4" x14ac:dyDescent="0.35">
      <c r="A18">
        <v>9</v>
      </c>
      <c r="B18" s="3" t="s">
        <v>74</v>
      </c>
      <c r="C18" s="3" t="s">
        <v>74</v>
      </c>
      <c r="D18">
        <v>1234583566</v>
      </c>
    </row>
    <row r="19" spans="1:4" x14ac:dyDescent="0.35">
      <c r="A19">
        <v>10</v>
      </c>
      <c r="B19" s="3" t="s">
        <v>134</v>
      </c>
      <c r="C19" s="3" t="s">
        <v>135</v>
      </c>
      <c r="D19">
        <v>1234583566</v>
      </c>
    </row>
    <row r="20" spans="1:4" x14ac:dyDescent="0.35">
      <c r="A20">
        <v>11</v>
      </c>
      <c r="B20" s="3" t="s">
        <v>136</v>
      </c>
      <c r="C20" s="3" t="s">
        <v>137</v>
      </c>
      <c r="D20">
        <v>1234583566</v>
      </c>
    </row>
    <row r="21" spans="1:4" x14ac:dyDescent="0.35">
      <c r="A21">
        <v>12</v>
      </c>
      <c r="B21" s="3" t="s">
        <v>138</v>
      </c>
      <c r="C21" s="3" t="s">
        <v>139</v>
      </c>
      <c r="D21">
        <v>1234583566</v>
      </c>
    </row>
    <row r="22" spans="1:4" x14ac:dyDescent="0.35">
      <c r="A22">
        <v>13</v>
      </c>
      <c r="B22" s="3" t="s">
        <v>140</v>
      </c>
      <c r="C22" s="3" t="s">
        <v>141</v>
      </c>
      <c r="D22">
        <v>1234583566</v>
      </c>
    </row>
    <row r="23" spans="1:4" x14ac:dyDescent="0.35">
      <c r="A23">
        <v>14</v>
      </c>
      <c r="B23" s="3" t="s">
        <v>142</v>
      </c>
      <c r="C23" s="3" t="s">
        <v>143</v>
      </c>
      <c r="D23">
        <v>1234583566</v>
      </c>
    </row>
    <row r="24" spans="1:4" x14ac:dyDescent="0.35">
      <c r="A24">
        <v>15</v>
      </c>
      <c r="B24" s="3" t="s">
        <v>144</v>
      </c>
      <c r="C24" s="3" t="s">
        <v>145</v>
      </c>
      <c r="D24">
        <v>1234583566</v>
      </c>
    </row>
    <row r="25" spans="1:4" x14ac:dyDescent="0.35">
      <c r="A25">
        <v>16</v>
      </c>
      <c r="B25" s="3" t="s">
        <v>75</v>
      </c>
      <c r="C25" s="3" t="s">
        <v>75</v>
      </c>
      <c r="D25">
        <v>1234583566</v>
      </c>
    </row>
  </sheetData>
  <sheetProtection password="EE11" sheet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5"/>
  <sheetViews>
    <sheetView workbookViewId="0">
      <selection activeCell="A3" sqref="A3:D16"/>
    </sheetView>
  </sheetViews>
  <sheetFormatPr defaultRowHeight="14.5" x14ac:dyDescent="0.35"/>
  <cols>
    <col min="1" max="1" width="5" customWidth="1"/>
    <col min="2" max="3" width="15" customWidth="1"/>
    <col min="4" max="4" width="10" customWidth="1"/>
  </cols>
  <sheetData>
    <row r="1" spans="1:4" x14ac:dyDescent="0.35">
      <c r="A1" s="4"/>
      <c r="B1" s="4" t="s">
        <v>17</v>
      </c>
      <c r="C1" s="4"/>
      <c r="D1" s="4"/>
    </row>
    <row r="3" spans="1:4" x14ac:dyDescent="0.35">
      <c r="A3" s="4" t="s">
        <v>18</v>
      </c>
      <c r="B3" s="11" t="s">
        <v>19</v>
      </c>
      <c r="C3" s="11"/>
      <c r="D3" s="5" t="s">
        <v>20</v>
      </c>
    </row>
    <row r="4" spans="1:4" x14ac:dyDescent="0.35">
      <c r="A4" s="4"/>
      <c r="B4" s="5" t="s">
        <v>21</v>
      </c>
      <c r="C4" s="5" t="s">
        <v>22</v>
      </c>
      <c r="D4" s="5"/>
    </row>
    <row r="6" spans="1:4" x14ac:dyDescent="0.35">
      <c r="A6">
        <v>1</v>
      </c>
      <c r="B6" t="s">
        <v>23</v>
      </c>
      <c r="C6" t="s">
        <v>24</v>
      </c>
      <c r="D6" t="s">
        <v>25</v>
      </c>
    </row>
    <row r="7" spans="1:4" x14ac:dyDescent="0.35">
      <c r="A7">
        <v>2</v>
      </c>
      <c r="B7" t="s">
        <v>26</v>
      </c>
      <c r="C7" t="s">
        <v>27</v>
      </c>
      <c r="D7" t="s">
        <v>28</v>
      </c>
    </row>
    <row r="8" spans="1:4" x14ac:dyDescent="0.35">
      <c r="A8">
        <v>3</v>
      </c>
      <c r="B8" t="s">
        <v>29</v>
      </c>
      <c r="C8" t="s">
        <v>30</v>
      </c>
      <c r="D8" t="s">
        <v>31</v>
      </c>
    </row>
    <row r="9" spans="1:4" x14ac:dyDescent="0.35">
      <c r="A9">
        <v>4</v>
      </c>
      <c r="B9" t="s">
        <v>32</v>
      </c>
      <c r="C9" t="s">
        <v>33</v>
      </c>
      <c r="D9" t="s">
        <v>34</v>
      </c>
    </row>
    <row r="10" spans="1:4" x14ac:dyDescent="0.35">
      <c r="A10">
        <v>5</v>
      </c>
      <c r="B10" t="s">
        <v>35</v>
      </c>
      <c r="C10" t="s">
        <v>36</v>
      </c>
      <c r="D10" t="s">
        <v>37</v>
      </c>
    </row>
    <row r="11" spans="1:4" x14ac:dyDescent="0.35">
      <c r="A11">
        <v>6</v>
      </c>
      <c r="B11" t="s">
        <v>38</v>
      </c>
      <c r="C11" t="s">
        <v>39</v>
      </c>
      <c r="D11" t="s">
        <v>40</v>
      </c>
    </row>
    <row r="12" spans="1:4" x14ac:dyDescent="0.35">
      <c r="A12">
        <v>7</v>
      </c>
      <c r="B12" t="s">
        <v>41</v>
      </c>
      <c r="C12" t="s">
        <v>42</v>
      </c>
      <c r="D12" t="s">
        <v>43</v>
      </c>
    </row>
    <row r="13" spans="1:4" x14ac:dyDescent="0.35">
      <c r="A13">
        <v>8</v>
      </c>
      <c r="B13" t="s">
        <v>44</v>
      </c>
      <c r="C13" t="s">
        <v>45</v>
      </c>
      <c r="D13" t="s">
        <v>46</v>
      </c>
    </row>
    <row r="14" spans="1:4" x14ac:dyDescent="0.35">
      <c r="A14">
        <v>9</v>
      </c>
      <c r="B14" t="s">
        <v>47</v>
      </c>
      <c r="C14" t="s">
        <v>48</v>
      </c>
      <c r="D14" t="s">
        <v>49</v>
      </c>
    </row>
    <row r="15" spans="1:4" x14ac:dyDescent="0.35">
      <c r="A15">
        <v>10</v>
      </c>
      <c r="B15" t="s">
        <v>50</v>
      </c>
      <c r="C15" t="s">
        <v>51</v>
      </c>
      <c r="D15" t="s">
        <v>52</v>
      </c>
    </row>
  </sheetData>
  <sheetProtection password="EE11" sheet="1"/>
  <mergeCells count="1">
    <mergeCell ref="B3:C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6"/>
  <sheetViews>
    <sheetView workbookViewId="0">
      <selection activeCell="C10" sqref="C10:C15"/>
    </sheetView>
  </sheetViews>
  <sheetFormatPr defaultRowHeight="14.5" x14ac:dyDescent="0.35"/>
  <cols>
    <col min="1" max="1" width="5" customWidth="1"/>
    <col min="2" max="2" width="30" customWidth="1"/>
    <col min="3" max="3" width="10" customWidth="1"/>
    <col min="4" max="5" width="50" customWidth="1"/>
    <col min="6" max="6" width="20" hidden="1" customWidth="1"/>
  </cols>
  <sheetData>
    <row r="1" spans="1:6" x14ac:dyDescent="0.35">
      <c r="A1" s="7" t="s">
        <v>0</v>
      </c>
      <c r="B1" s="7" t="s">
        <v>1</v>
      </c>
    </row>
    <row r="2" spans="1:6" x14ac:dyDescent="0.35">
      <c r="A2" s="7" t="s">
        <v>2</v>
      </c>
      <c r="B2" s="7" t="s">
        <v>3</v>
      </c>
    </row>
    <row r="3" spans="1:6" x14ac:dyDescent="0.35">
      <c r="A3" s="7" t="s">
        <v>4</v>
      </c>
      <c r="B3" s="7" t="s">
        <v>5</v>
      </c>
    </row>
    <row r="4" spans="1:6" x14ac:dyDescent="0.35">
      <c r="A4" s="7" t="s">
        <v>6</v>
      </c>
      <c r="B4" s="7" t="s">
        <v>7</v>
      </c>
    </row>
    <row r="5" spans="1:6" x14ac:dyDescent="0.35">
      <c r="A5" s="7" t="s">
        <v>8</v>
      </c>
      <c r="B5" s="7" t="s">
        <v>9</v>
      </c>
    </row>
    <row r="6" spans="1:6" x14ac:dyDescent="0.35">
      <c r="A6" s="7" t="s">
        <v>10</v>
      </c>
      <c r="B6" s="7">
        <v>20241</v>
      </c>
    </row>
    <row r="7" spans="1:6" x14ac:dyDescent="0.35">
      <c r="A7" s="7" t="s">
        <v>11</v>
      </c>
      <c r="B7" s="7" t="s">
        <v>12</v>
      </c>
    </row>
    <row r="9" spans="1:6" x14ac:dyDescent="0.35">
      <c r="A9" s="8" t="s">
        <v>53</v>
      </c>
      <c r="B9" s="8" t="s">
        <v>54</v>
      </c>
      <c r="C9" s="8" t="s">
        <v>55</v>
      </c>
      <c r="D9" s="5" t="s">
        <v>56</v>
      </c>
      <c r="E9" s="5" t="s">
        <v>57</v>
      </c>
      <c r="F9" s="8" t="s">
        <v>58</v>
      </c>
    </row>
    <row r="10" spans="1:6" x14ac:dyDescent="0.35">
      <c r="A10">
        <v>1</v>
      </c>
      <c r="B10" t="s">
        <v>59</v>
      </c>
      <c r="C10" s="9">
        <v>0.05</v>
      </c>
      <c r="D10" s="3" t="s">
        <v>60</v>
      </c>
      <c r="E10" s="3" t="s">
        <v>61</v>
      </c>
      <c r="F10">
        <v>1234583566</v>
      </c>
    </row>
    <row r="11" spans="1:6" x14ac:dyDescent="0.35">
      <c r="A11">
        <v>2</v>
      </c>
      <c r="B11" t="s">
        <v>62</v>
      </c>
      <c r="C11" s="9">
        <v>0.05</v>
      </c>
      <c r="D11" s="3" t="s">
        <v>63</v>
      </c>
      <c r="E11" s="3"/>
      <c r="F11">
        <v>1234583566</v>
      </c>
    </row>
    <row r="12" spans="1:6" x14ac:dyDescent="0.35">
      <c r="A12">
        <v>3</v>
      </c>
      <c r="B12" t="s">
        <v>64</v>
      </c>
      <c r="C12" s="9">
        <v>0.15</v>
      </c>
      <c r="D12" s="3"/>
      <c r="E12" s="3"/>
      <c r="F12">
        <v>1234583566</v>
      </c>
    </row>
    <row r="13" spans="1:6" x14ac:dyDescent="0.35">
      <c r="A13">
        <v>4</v>
      </c>
      <c r="B13" t="s">
        <v>65</v>
      </c>
      <c r="C13" s="9">
        <v>0.2</v>
      </c>
      <c r="D13" s="3"/>
      <c r="E13" s="3"/>
      <c r="F13">
        <v>1234583566</v>
      </c>
    </row>
    <row r="14" spans="1:6" x14ac:dyDescent="0.35">
      <c r="A14">
        <v>5</v>
      </c>
      <c r="B14" t="s">
        <v>66</v>
      </c>
      <c r="C14" s="9">
        <v>0.25</v>
      </c>
      <c r="D14" s="3"/>
      <c r="E14" s="3"/>
      <c r="F14">
        <v>1234583566</v>
      </c>
    </row>
    <row r="15" spans="1:6" x14ac:dyDescent="0.35">
      <c r="A15">
        <v>6</v>
      </c>
      <c r="B15" t="s">
        <v>67</v>
      </c>
      <c r="C15" s="9">
        <v>0.3</v>
      </c>
      <c r="D15" s="3"/>
      <c r="E15" s="3"/>
      <c r="F15">
        <v>1234583566</v>
      </c>
    </row>
    <row r="16" spans="1:6" x14ac:dyDescent="0.35">
      <c r="C16" s="6">
        <f>SUM(C10:C15)</f>
        <v>1</v>
      </c>
    </row>
  </sheetData>
  <sheetProtection password="EE11" sheet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6"/>
  <sheetViews>
    <sheetView tabSelected="1" workbookViewId="0">
      <selection activeCell="L25" sqref="L25"/>
    </sheetView>
  </sheetViews>
  <sheetFormatPr defaultRowHeight="14.5" x14ac:dyDescent="0.35"/>
  <cols>
    <col min="1" max="1" width="5" customWidth="1"/>
    <col min="2" max="2" width="15" customWidth="1"/>
    <col min="3" max="3" width="35" customWidth="1"/>
    <col min="4" max="5" width="15" customWidth="1"/>
    <col min="6" max="6" width="30" customWidth="1"/>
    <col min="7" max="14" width="10" customWidth="1"/>
  </cols>
  <sheetData>
    <row r="1" spans="1:14" x14ac:dyDescent="0.35">
      <c r="A1" s="12" t="s">
        <v>68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</row>
    <row r="2" spans="1:14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pans="1:14" x14ac:dyDescent="0.35">
      <c r="A3" s="1" t="s">
        <v>53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  <c r="G3" s="1" t="s">
        <v>59</v>
      </c>
      <c r="H3" s="1" t="s">
        <v>62</v>
      </c>
      <c r="I3" s="1" t="s">
        <v>64</v>
      </c>
      <c r="J3" s="1" t="s">
        <v>65</v>
      </c>
      <c r="K3" s="1" t="s">
        <v>74</v>
      </c>
      <c r="L3" s="1" t="s">
        <v>75</v>
      </c>
      <c r="M3" s="1" t="s">
        <v>76</v>
      </c>
      <c r="N3" s="1" t="s">
        <v>77</v>
      </c>
    </row>
    <row r="4" spans="1:14" x14ac:dyDescent="0.35">
      <c r="G4" s="9"/>
      <c r="H4" s="9"/>
      <c r="I4" s="9"/>
      <c r="J4" s="9"/>
      <c r="K4" s="9"/>
      <c r="L4" s="9"/>
      <c r="M4" s="6"/>
    </row>
    <row r="5" spans="1:14" x14ac:dyDescent="0.35">
      <c r="A5">
        <v>1</v>
      </c>
      <c r="B5" t="s">
        <v>78</v>
      </c>
      <c r="C5" t="s">
        <v>79</v>
      </c>
      <c r="D5">
        <v>155470</v>
      </c>
      <c r="E5" t="s">
        <v>1</v>
      </c>
      <c r="F5" t="s">
        <v>3</v>
      </c>
      <c r="G5" s="3">
        <v>75</v>
      </c>
      <c r="H5" s="3">
        <v>75</v>
      </c>
      <c r="I5" s="3">
        <v>75</v>
      </c>
      <c r="J5" s="3">
        <v>75</v>
      </c>
      <c r="K5" s="3">
        <v>75</v>
      </c>
      <c r="L5" s="3">
        <v>75</v>
      </c>
      <c r="M5">
        <f>G5*Komponen!C10 + H5*Komponen!C11 + I5*Komponen!C12 + J5*Komponen!C13 + K5*Komponen!C14 + L5*Komponen!C15</f>
        <v>75</v>
      </c>
      <c r="N5" t="str">
        <f t="shared" ref="N5:N26" si="0">IF(AND(ISBLANK(G5), ISBLANK(H5), ISBLANK(I5), ISBLANK(J5), ISBLANK(K5), ISBLANK(L5)), "T", IF(M5&lt;=0.99, "T", IF(M5&lt;=24.99, "E", IF(M5&lt;=49.99, "D", IF(M5&lt;=54.99, "C", IF(M5&lt;=59.99, "C+", IF(M5&lt;=64.99, "B-", IF(M5&lt;=69.99, "B", IF(M5&lt;=74.99, "B+", IF(M5&lt;=79.99, "A-", IF(M5&lt;=100, "A")))))))))))</f>
        <v>A-</v>
      </c>
    </row>
    <row r="6" spans="1:14" x14ac:dyDescent="0.35">
      <c r="A6">
        <v>2</v>
      </c>
      <c r="B6" t="s">
        <v>80</v>
      </c>
      <c r="C6" t="s">
        <v>81</v>
      </c>
      <c r="D6">
        <v>156821</v>
      </c>
      <c r="E6" t="s">
        <v>1</v>
      </c>
      <c r="F6" t="s">
        <v>3</v>
      </c>
      <c r="G6" s="3">
        <v>70</v>
      </c>
      <c r="H6" s="3">
        <v>70</v>
      </c>
      <c r="I6" s="3">
        <v>70</v>
      </c>
      <c r="J6" s="3">
        <v>70</v>
      </c>
      <c r="K6" s="3">
        <v>70</v>
      </c>
      <c r="L6" s="3">
        <v>70</v>
      </c>
      <c r="M6">
        <f>G6*Komponen!C10 + H6*Komponen!C11 + I6*Komponen!C12 + J6*Komponen!C13 + K6*Komponen!C14 + L6*Komponen!C15</f>
        <v>70</v>
      </c>
      <c r="N6" t="str">
        <f t="shared" si="0"/>
        <v>B+</v>
      </c>
    </row>
    <row r="7" spans="1:14" x14ac:dyDescent="0.35">
      <c r="A7">
        <v>3</v>
      </c>
      <c r="B7" t="s">
        <v>82</v>
      </c>
      <c r="C7" t="s">
        <v>83</v>
      </c>
      <c r="D7">
        <v>155697</v>
      </c>
      <c r="E7" t="s">
        <v>1</v>
      </c>
      <c r="F7" t="s">
        <v>3</v>
      </c>
      <c r="G7" s="3">
        <v>70</v>
      </c>
      <c r="H7" s="3">
        <v>70</v>
      </c>
      <c r="I7" s="3">
        <v>70</v>
      </c>
      <c r="J7" s="3">
        <v>70</v>
      </c>
      <c r="K7" s="3">
        <v>70</v>
      </c>
      <c r="L7" s="3">
        <v>70</v>
      </c>
      <c r="M7">
        <f>G7*Komponen!C10 + H7*Komponen!C11 + I7*Komponen!C12 + J7*Komponen!C13 + K7*Komponen!C14 + L7*Komponen!C15</f>
        <v>70</v>
      </c>
      <c r="N7" t="str">
        <f t="shared" si="0"/>
        <v>B+</v>
      </c>
    </row>
    <row r="8" spans="1:14" x14ac:dyDescent="0.35">
      <c r="A8">
        <v>4</v>
      </c>
      <c r="B8" t="s">
        <v>84</v>
      </c>
      <c r="C8" t="s">
        <v>85</v>
      </c>
      <c r="D8">
        <v>156032</v>
      </c>
      <c r="E8" t="s">
        <v>1</v>
      </c>
      <c r="F8" t="s">
        <v>3</v>
      </c>
      <c r="G8" s="3">
        <v>75</v>
      </c>
      <c r="H8" s="3">
        <v>75</v>
      </c>
      <c r="I8" s="3">
        <v>75</v>
      </c>
      <c r="J8" s="3">
        <v>75</v>
      </c>
      <c r="K8" s="3">
        <v>75</v>
      </c>
      <c r="L8" s="3">
        <v>75</v>
      </c>
      <c r="M8">
        <f>G8*Komponen!C10 + H8*Komponen!C11 + I8*Komponen!C12 + J8*Komponen!C13 + K8*Komponen!C14 + L8*Komponen!C15</f>
        <v>75</v>
      </c>
      <c r="N8" t="str">
        <f t="shared" si="0"/>
        <v>A-</v>
      </c>
    </row>
    <row r="9" spans="1:14" x14ac:dyDescent="0.35">
      <c r="A9">
        <v>5</v>
      </c>
      <c r="B9" t="s">
        <v>86</v>
      </c>
      <c r="C9" t="s">
        <v>87</v>
      </c>
      <c r="D9">
        <v>152270</v>
      </c>
      <c r="E9" t="s">
        <v>1</v>
      </c>
      <c r="F9" t="s">
        <v>3</v>
      </c>
      <c r="G9" s="3">
        <v>75</v>
      </c>
      <c r="H9" s="3">
        <v>75</v>
      </c>
      <c r="I9" s="3">
        <v>75</v>
      </c>
      <c r="J9" s="3">
        <v>75</v>
      </c>
      <c r="K9" s="3">
        <v>75</v>
      </c>
      <c r="L9" s="3">
        <v>75</v>
      </c>
      <c r="M9">
        <f>G9*Komponen!C10 + H9*Komponen!C11 + I9*Komponen!C12 + J9*Komponen!C13 + K9*Komponen!C14 + L9*Komponen!C15</f>
        <v>75</v>
      </c>
      <c r="N9" t="str">
        <f t="shared" si="0"/>
        <v>A-</v>
      </c>
    </row>
    <row r="10" spans="1:14" x14ac:dyDescent="0.35">
      <c r="A10">
        <v>6</v>
      </c>
      <c r="B10" t="s">
        <v>88</v>
      </c>
      <c r="C10" t="s">
        <v>89</v>
      </c>
      <c r="D10">
        <v>155156</v>
      </c>
      <c r="E10" t="s">
        <v>1</v>
      </c>
      <c r="F10" t="s">
        <v>3</v>
      </c>
      <c r="G10" s="3">
        <v>70</v>
      </c>
      <c r="H10" s="3">
        <v>70</v>
      </c>
      <c r="I10" s="3">
        <v>70</v>
      </c>
      <c r="J10" s="3">
        <v>70</v>
      </c>
      <c r="K10" s="3">
        <v>70</v>
      </c>
      <c r="L10" s="3">
        <v>70</v>
      </c>
      <c r="M10">
        <f>G10*Komponen!C10 + H10*Komponen!C11 + I10*Komponen!C12 + J10*Komponen!C13 + K10*Komponen!C14 + L10*Komponen!C15</f>
        <v>70</v>
      </c>
      <c r="N10" t="str">
        <f t="shared" si="0"/>
        <v>B+</v>
      </c>
    </row>
    <row r="11" spans="1:14" x14ac:dyDescent="0.35">
      <c r="A11">
        <v>7</v>
      </c>
      <c r="B11" t="s">
        <v>90</v>
      </c>
      <c r="C11" t="s">
        <v>91</v>
      </c>
      <c r="D11">
        <v>153327</v>
      </c>
      <c r="E11" t="s">
        <v>1</v>
      </c>
      <c r="F11" t="s">
        <v>3</v>
      </c>
      <c r="G11" s="3">
        <v>80</v>
      </c>
      <c r="H11" s="3">
        <v>80</v>
      </c>
      <c r="I11" s="3">
        <v>80</v>
      </c>
      <c r="J11" s="3">
        <v>80</v>
      </c>
      <c r="K11" s="3">
        <v>80</v>
      </c>
      <c r="L11" s="3">
        <v>80</v>
      </c>
      <c r="M11">
        <f>G11*Komponen!C10 + H11*Komponen!C11 + I11*Komponen!C12 + J11*Komponen!C13 + K11*Komponen!C14 + L11*Komponen!C15</f>
        <v>80</v>
      </c>
      <c r="N11" t="str">
        <f t="shared" si="0"/>
        <v>A</v>
      </c>
    </row>
    <row r="12" spans="1:14" x14ac:dyDescent="0.35">
      <c r="A12">
        <v>8</v>
      </c>
      <c r="B12" t="s">
        <v>92</v>
      </c>
      <c r="C12" t="s">
        <v>93</v>
      </c>
      <c r="D12">
        <v>155980</v>
      </c>
      <c r="E12" t="s">
        <v>1</v>
      </c>
      <c r="F12" t="s">
        <v>3</v>
      </c>
      <c r="G12" s="3">
        <v>70</v>
      </c>
      <c r="H12" s="3">
        <v>70</v>
      </c>
      <c r="I12" s="3">
        <v>70</v>
      </c>
      <c r="J12" s="3">
        <v>70</v>
      </c>
      <c r="K12" s="3">
        <v>70</v>
      </c>
      <c r="L12" s="3">
        <v>70</v>
      </c>
      <c r="M12">
        <f>G12*Komponen!C10 + H12*Komponen!C11 + I12*Komponen!C12 + J12*Komponen!C13 + K12*Komponen!C14 + L12*Komponen!C15</f>
        <v>70</v>
      </c>
      <c r="N12" t="str">
        <f t="shared" si="0"/>
        <v>B+</v>
      </c>
    </row>
    <row r="13" spans="1:14" x14ac:dyDescent="0.35">
      <c r="A13">
        <v>9</v>
      </c>
      <c r="B13" t="s">
        <v>94</v>
      </c>
      <c r="C13" t="s">
        <v>95</v>
      </c>
      <c r="D13">
        <v>156479</v>
      </c>
      <c r="E13" t="s">
        <v>1</v>
      </c>
      <c r="F13" t="s">
        <v>3</v>
      </c>
      <c r="G13" s="3">
        <v>70</v>
      </c>
      <c r="H13" s="3">
        <v>70</v>
      </c>
      <c r="I13" s="3">
        <v>70</v>
      </c>
      <c r="J13" s="3">
        <v>70</v>
      </c>
      <c r="K13" s="3">
        <v>70</v>
      </c>
      <c r="L13" s="3">
        <v>70</v>
      </c>
      <c r="M13">
        <f>G13*Komponen!C10 + H13*Komponen!C11 + I13*Komponen!C12 + J13*Komponen!C13 + K13*Komponen!C14 + L13*Komponen!C15</f>
        <v>70</v>
      </c>
      <c r="N13" t="str">
        <f t="shared" si="0"/>
        <v>B+</v>
      </c>
    </row>
    <row r="14" spans="1:14" x14ac:dyDescent="0.35">
      <c r="A14">
        <v>10</v>
      </c>
      <c r="B14" t="s">
        <v>96</v>
      </c>
      <c r="C14" t="s">
        <v>97</v>
      </c>
      <c r="D14">
        <v>154620</v>
      </c>
      <c r="E14" t="s">
        <v>1</v>
      </c>
      <c r="F14" t="s">
        <v>3</v>
      </c>
      <c r="G14" s="3">
        <v>70</v>
      </c>
      <c r="H14" s="3">
        <v>70</v>
      </c>
      <c r="I14" s="3">
        <v>70</v>
      </c>
      <c r="J14" s="3">
        <v>70</v>
      </c>
      <c r="K14" s="3">
        <v>70</v>
      </c>
      <c r="L14" s="3">
        <v>70</v>
      </c>
      <c r="M14">
        <f>G14*Komponen!C10 + H14*Komponen!C11 + I14*Komponen!C12 + J14*Komponen!C13 + K14*Komponen!C14 + L14*Komponen!C15</f>
        <v>70</v>
      </c>
      <c r="N14" t="str">
        <f t="shared" si="0"/>
        <v>B+</v>
      </c>
    </row>
    <row r="15" spans="1:14" x14ac:dyDescent="0.35">
      <c r="A15">
        <v>11</v>
      </c>
      <c r="B15" t="s">
        <v>98</v>
      </c>
      <c r="C15" t="s">
        <v>99</v>
      </c>
      <c r="D15">
        <v>155466</v>
      </c>
      <c r="E15" t="s">
        <v>1</v>
      </c>
      <c r="F15" t="s">
        <v>3</v>
      </c>
      <c r="G15" s="3">
        <v>80</v>
      </c>
      <c r="H15" s="3">
        <v>80</v>
      </c>
      <c r="I15" s="3">
        <v>80</v>
      </c>
      <c r="J15" s="3">
        <v>80</v>
      </c>
      <c r="K15" s="3">
        <v>80</v>
      </c>
      <c r="L15" s="3">
        <v>80</v>
      </c>
      <c r="M15">
        <f>G15*Komponen!C10 + H15*Komponen!C11 + I15*Komponen!C12 + J15*Komponen!C13 + K15*Komponen!C14 + L15*Komponen!C15</f>
        <v>80</v>
      </c>
      <c r="N15" t="str">
        <f t="shared" si="0"/>
        <v>A</v>
      </c>
    </row>
    <row r="16" spans="1:14" x14ac:dyDescent="0.35">
      <c r="A16">
        <v>12</v>
      </c>
      <c r="B16" t="s">
        <v>100</v>
      </c>
      <c r="C16" t="s">
        <v>101</v>
      </c>
      <c r="D16">
        <v>156796</v>
      </c>
      <c r="E16" t="s">
        <v>1</v>
      </c>
      <c r="F16" t="s">
        <v>3</v>
      </c>
      <c r="G16" s="3">
        <v>75</v>
      </c>
      <c r="H16" s="3">
        <v>75</v>
      </c>
      <c r="I16" s="3">
        <v>75</v>
      </c>
      <c r="J16" s="3">
        <v>75</v>
      </c>
      <c r="K16" s="3">
        <v>75</v>
      </c>
      <c r="L16" s="3">
        <v>75</v>
      </c>
      <c r="M16">
        <f>G16*Komponen!C10 + H16*Komponen!C11 + I16*Komponen!C12 + J16*Komponen!C13 + K16*Komponen!C14 + L16*Komponen!C15</f>
        <v>75</v>
      </c>
      <c r="N16" t="str">
        <f t="shared" si="0"/>
        <v>A-</v>
      </c>
    </row>
    <row r="17" spans="1:14" x14ac:dyDescent="0.35">
      <c r="A17">
        <v>13</v>
      </c>
      <c r="B17" t="s">
        <v>102</v>
      </c>
      <c r="C17" t="s">
        <v>103</v>
      </c>
      <c r="D17">
        <v>156828</v>
      </c>
      <c r="E17" t="s">
        <v>1</v>
      </c>
      <c r="F17" t="s">
        <v>3</v>
      </c>
      <c r="G17" s="3">
        <v>80</v>
      </c>
      <c r="H17" s="3">
        <v>80</v>
      </c>
      <c r="I17" s="3">
        <v>80</v>
      </c>
      <c r="J17" s="3">
        <v>80</v>
      </c>
      <c r="K17" s="3">
        <v>80</v>
      </c>
      <c r="L17" s="3">
        <v>80</v>
      </c>
      <c r="M17">
        <f>G17*Komponen!C10 + H17*Komponen!C11 + I17*Komponen!C12 + J17*Komponen!C13 + K17*Komponen!C14 + L17*Komponen!C15</f>
        <v>80</v>
      </c>
      <c r="N17" t="str">
        <f t="shared" si="0"/>
        <v>A</v>
      </c>
    </row>
    <row r="18" spans="1:14" x14ac:dyDescent="0.35">
      <c r="A18">
        <v>14</v>
      </c>
      <c r="B18" t="s">
        <v>104</v>
      </c>
      <c r="C18" t="s">
        <v>105</v>
      </c>
      <c r="D18">
        <v>153079</v>
      </c>
      <c r="E18" t="s">
        <v>1</v>
      </c>
      <c r="F18" t="s">
        <v>3</v>
      </c>
      <c r="G18" s="3">
        <v>70</v>
      </c>
      <c r="H18" s="3">
        <v>70</v>
      </c>
      <c r="I18" s="3">
        <v>70</v>
      </c>
      <c r="J18" s="3">
        <v>70</v>
      </c>
      <c r="K18" s="3">
        <v>70</v>
      </c>
      <c r="L18" s="3">
        <v>70</v>
      </c>
      <c r="M18">
        <f>G18*Komponen!C10 + H18*Komponen!C11 + I18*Komponen!C12 + J18*Komponen!C13 + K18*Komponen!C14 + L18*Komponen!C15</f>
        <v>70</v>
      </c>
      <c r="N18" t="str">
        <f t="shared" si="0"/>
        <v>B+</v>
      </c>
    </row>
    <row r="19" spans="1:14" x14ac:dyDescent="0.35">
      <c r="A19">
        <v>15</v>
      </c>
      <c r="B19" t="s">
        <v>106</v>
      </c>
      <c r="C19" t="s">
        <v>107</v>
      </c>
      <c r="D19">
        <v>156793</v>
      </c>
      <c r="E19" t="s">
        <v>1</v>
      </c>
      <c r="F19" t="s">
        <v>3</v>
      </c>
      <c r="G19" s="3">
        <v>75</v>
      </c>
      <c r="H19" s="3">
        <v>75</v>
      </c>
      <c r="I19" s="3">
        <v>75</v>
      </c>
      <c r="J19" s="3">
        <v>75</v>
      </c>
      <c r="K19" s="3">
        <v>75</v>
      </c>
      <c r="L19" s="3">
        <v>75</v>
      </c>
      <c r="M19">
        <f>G19*Komponen!C10 + H19*Komponen!C11 + I19*Komponen!C12 + J19*Komponen!C13 + K19*Komponen!C14 + L19*Komponen!C15</f>
        <v>75</v>
      </c>
      <c r="N19" t="str">
        <f t="shared" si="0"/>
        <v>A-</v>
      </c>
    </row>
    <row r="20" spans="1:14" x14ac:dyDescent="0.35">
      <c r="A20">
        <v>16</v>
      </c>
      <c r="B20" t="s">
        <v>108</v>
      </c>
      <c r="C20" t="s">
        <v>109</v>
      </c>
      <c r="D20">
        <v>156690</v>
      </c>
      <c r="E20" t="s">
        <v>1</v>
      </c>
      <c r="F20" t="s">
        <v>3</v>
      </c>
      <c r="G20" s="3">
        <v>70</v>
      </c>
      <c r="H20" s="3">
        <v>70</v>
      </c>
      <c r="I20" s="3">
        <v>70</v>
      </c>
      <c r="J20" s="3">
        <v>70</v>
      </c>
      <c r="K20" s="3">
        <v>70</v>
      </c>
      <c r="L20" s="3">
        <v>70</v>
      </c>
      <c r="M20">
        <f>G20*Komponen!C10 + H20*Komponen!C11 + I20*Komponen!C12 + J20*Komponen!C13 + K20*Komponen!C14 + L20*Komponen!C15</f>
        <v>70</v>
      </c>
      <c r="N20" t="str">
        <f t="shared" si="0"/>
        <v>B+</v>
      </c>
    </row>
    <row r="21" spans="1:14" x14ac:dyDescent="0.35">
      <c r="A21">
        <v>17</v>
      </c>
      <c r="B21" t="s">
        <v>110</v>
      </c>
      <c r="C21" t="s">
        <v>111</v>
      </c>
      <c r="D21">
        <v>155782</v>
      </c>
      <c r="E21" t="s">
        <v>1</v>
      </c>
      <c r="F21" t="s">
        <v>3</v>
      </c>
      <c r="G21" s="3">
        <v>80</v>
      </c>
      <c r="H21" s="3">
        <v>80</v>
      </c>
      <c r="I21" s="3">
        <v>80</v>
      </c>
      <c r="J21" s="3">
        <v>80</v>
      </c>
      <c r="K21" s="3">
        <v>80</v>
      </c>
      <c r="L21" s="3">
        <v>80</v>
      </c>
      <c r="M21">
        <f>G21*Komponen!C10 + H21*Komponen!C11 + I21*Komponen!C12 + J21*Komponen!C13 + K21*Komponen!C14 + L21*Komponen!C15</f>
        <v>80</v>
      </c>
      <c r="N21" t="str">
        <f t="shared" si="0"/>
        <v>A</v>
      </c>
    </row>
    <row r="22" spans="1:14" x14ac:dyDescent="0.35">
      <c r="A22">
        <v>18</v>
      </c>
      <c r="B22" t="s">
        <v>112</v>
      </c>
      <c r="C22" t="s">
        <v>113</v>
      </c>
      <c r="D22">
        <v>156038</v>
      </c>
      <c r="E22" t="s">
        <v>1</v>
      </c>
      <c r="F22" t="s">
        <v>3</v>
      </c>
      <c r="G22" s="3">
        <v>70</v>
      </c>
      <c r="H22" s="3">
        <v>70</v>
      </c>
      <c r="I22" s="3">
        <v>70</v>
      </c>
      <c r="J22" s="3">
        <v>70</v>
      </c>
      <c r="K22" s="3">
        <v>70</v>
      </c>
      <c r="L22" s="3">
        <v>70</v>
      </c>
      <c r="M22">
        <f>G22*Komponen!C10 + H22*Komponen!C11 + I22*Komponen!C12 + J22*Komponen!C13 + K22*Komponen!C14 + L22*Komponen!C15</f>
        <v>70</v>
      </c>
      <c r="N22" t="str">
        <f t="shared" si="0"/>
        <v>B+</v>
      </c>
    </row>
    <row r="23" spans="1:14" x14ac:dyDescent="0.35">
      <c r="A23">
        <v>19</v>
      </c>
      <c r="B23" t="s">
        <v>114</v>
      </c>
      <c r="C23" t="s">
        <v>115</v>
      </c>
      <c r="D23">
        <v>156574</v>
      </c>
      <c r="E23" t="s">
        <v>1</v>
      </c>
      <c r="F23" t="s">
        <v>3</v>
      </c>
      <c r="G23" s="3">
        <v>75</v>
      </c>
      <c r="H23" s="3">
        <v>75</v>
      </c>
      <c r="I23" s="3">
        <v>75</v>
      </c>
      <c r="J23" s="3">
        <v>75</v>
      </c>
      <c r="K23" s="3">
        <v>75</v>
      </c>
      <c r="L23" s="3">
        <v>75</v>
      </c>
      <c r="M23">
        <f>G23*Komponen!C10 + H23*Komponen!C11 + I23*Komponen!C12 + J23*Komponen!C13 + K23*Komponen!C14 + L23*Komponen!C15</f>
        <v>75</v>
      </c>
      <c r="N23" t="str">
        <f t="shared" si="0"/>
        <v>A-</v>
      </c>
    </row>
    <row r="24" spans="1:14" x14ac:dyDescent="0.35">
      <c r="A24">
        <v>20</v>
      </c>
      <c r="B24">
        <v>20230410204003</v>
      </c>
      <c r="C24" t="s">
        <v>116</v>
      </c>
      <c r="D24">
        <v>156378</v>
      </c>
      <c r="E24" t="s">
        <v>1</v>
      </c>
      <c r="F24" t="s">
        <v>3</v>
      </c>
      <c r="G24" s="3">
        <v>5</v>
      </c>
      <c r="H24" s="3">
        <v>5</v>
      </c>
      <c r="I24" s="3">
        <v>5</v>
      </c>
      <c r="J24" s="3">
        <v>5</v>
      </c>
      <c r="K24" s="3">
        <v>5</v>
      </c>
      <c r="L24" s="3">
        <v>5</v>
      </c>
      <c r="M24">
        <f>G24*Komponen!C10 + H24*Komponen!C11 + I24*Komponen!C12 + J24*Komponen!C13 + K24*Komponen!C14 + L24*Komponen!C15</f>
        <v>5</v>
      </c>
      <c r="N24" t="str">
        <f t="shared" si="0"/>
        <v>E</v>
      </c>
    </row>
    <row r="25" spans="1:14" x14ac:dyDescent="0.35">
      <c r="A25">
        <v>21</v>
      </c>
      <c r="B25">
        <v>418110038</v>
      </c>
      <c r="C25" t="s">
        <v>117</v>
      </c>
      <c r="D25">
        <v>153490</v>
      </c>
      <c r="E25" t="s">
        <v>1</v>
      </c>
      <c r="F25" t="s">
        <v>3</v>
      </c>
      <c r="G25" s="3">
        <v>5</v>
      </c>
      <c r="H25" s="3">
        <v>5</v>
      </c>
      <c r="I25" s="3">
        <v>5</v>
      </c>
      <c r="J25" s="3">
        <v>5</v>
      </c>
      <c r="K25" s="3">
        <v>5</v>
      </c>
      <c r="L25" s="3">
        <v>5</v>
      </c>
      <c r="M25">
        <f>G25*Komponen!C10 + H25*Komponen!C11 + I25*Komponen!C12 + J25*Komponen!C13 + K25*Komponen!C14 + L25*Komponen!C15</f>
        <v>5</v>
      </c>
      <c r="N25" t="str">
        <f t="shared" si="0"/>
        <v>E</v>
      </c>
    </row>
    <row r="26" spans="1:14" x14ac:dyDescent="0.35">
      <c r="A26">
        <v>22</v>
      </c>
      <c r="B26">
        <v>418110187</v>
      </c>
      <c r="C26" t="s">
        <v>118</v>
      </c>
      <c r="D26">
        <v>154516</v>
      </c>
      <c r="E26" t="s">
        <v>1</v>
      </c>
      <c r="F26" t="s">
        <v>3</v>
      </c>
      <c r="G26" s="3">
        <v>70</v>
      </c>
      <c r="H26" s="3">
        <v>70</v>
      </c>
      <c r="I26" s="3">
        <v>70</v>
      </c>
      <c r="J26" s="3">
        <v>70</v>
      </c>
      <c r="K26" s="3">
        <v>70</v>
      </c>
      <c r="L26" s="3">
        <v>70</v>
      </c>
      <c r="M26">
        <f>G26*Komponen!C10 + H26*Komponen!C11 + I26*Komponen!C12 + J26*Komponen!C13 + K26*Komponen!C14 + L26*Komponen!C15</f>
        <v>70</v>
      </c>
      <c r="N26" t="str">
        <f t="shared" si="0"/>
        <v>B+</v>
      </c>
    </row>
  </sheetData>
  <sheetProtection password="EE11" sheet="1"/>
  <mergeCells count="1">
    <mergeCell ref="A1:N1"/>
  </mergeCells>
  <conditionalFormatting sqref="M4">
    <cfRule type="cellIs" dxfId="2" priority="1" operator="equal">
      <formula>100</formula>
    </cfRule>
    <cfRule type="cellIs" dxfId="1" priority="2" operator="lessThan">
      <formula>100</formula>
    </cfRule>
    <cfRule type="cellIs" dxfId="0" priority="3" operator="greaterThan">
      <formula>100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RPS</vt:lpstr>
      <vt:lpstr>Skala-Nilai</vt:lpstr>
      <vt:lpstr>Komponen</vt:lpstr>
      <vt:lpstr>Daftar-Nilai</vt:lpstr>
      <vt:lpstr>Worksheet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nilai matakuliah</dc:title>
  <dc:subject>nilai matakuliah</dc:subject>
  <dc:creator>Ummat Mataram</dc:creator>
  <cp:keywords>nilai</cp:keywords>
  <dc:description>download nilai matakuliah</dc:description>
  <cp:lastModifiedBy>lenovo user</cp:lastModifiedBy>
  <dcterms:created xsi:type="dcterms:W3CDTF">2025-01-31T14:55:58Z</dcterms:created>
  <dcterms:modified xsi:type="dcterms:W3CDTF">2025-01-31T15:39:20Z</dcterms:modified>
  <cp:category>nilai</cp:category>
</cp:coreProperties>
</file>