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TEKNOLOGI GAME/"/>
    </mc:Choice>
  </mc:AlternateContent>
  <xr:revisionPtr revIDLastSave="0" documentId="13_ncr:1_{A1B644A9-3643-634C-8DC7-73EF742D7E59}" xr6:coauthVersionLast="47" xr6:coauthVersionMax="47" xr10:uidLastSave="{00000000-0000-0000-0000-000000000000}"/>
  <bookViews>
    <workbookView xWindow="0" yWindow="760" windowWidth="30240" windowHeight="17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Sheet1" sheetId="6" r:id="rId5"/>
    <sheet name="nilai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" i="4" s="1"/>
  <c r="H4" i="5"/>
  <c r="H5" i="5"/>
  <c r="K8" i="4" s="1"/>
  <c r="H6" i="5"/>
  <c r="K9" i="4" s="1"/>
  <c r="H7" i="5"/>
  <c r="K10" i="4" s="1"/>
  <c r="H8" i="5"/>
  <c r="H11" i="4" s="1"/>
  <c r="H9" i="5"/>
  <c r="K12" i="4" s="1"/>
  <c r="H10" i="5"/>
  <c r="K13" i="4" s="1"/>
  <c r="H11" i="5"/>
  <c r="K14" i="4" s="1"/>
  <c r="H12" i="5"/>
  <c r="I15" i="4" s="1"/>
  <c r="H13" i="5"/>
  <c r="L16" i="4" s="1"/>
  <c r="H14" i="5"/>
  <c r="L17" i="4" s="1"/>
  <c r="H15" i="5"/>
  <c r="L18" i="4" s="1"/>
  <c r="H16" i="5"/>
  <c r="L8" i="4"/>
  <c r="L9" i="4"/>
  <c r="L10" i="4"/>
  <c r="L11" i="4"/>
  <c r="L12" i="4"/>
  <c r="L13" i="4"/>
  <c r="L14" i="4"/>
  <c r="L15" i="4"/>
  <c r="J8" i="4"/>
  <c r="J9" i="4"/>
  <c r="J10" i="4"/>
  <c r="J11" i="4"/>
  <c r="J12" i="4"/>
  <c r="J13" i="4"/>
  <c r="J18" i="4"/>
  <c r="I8" i="4"/>
  <c r="I9" i="4"/>
  <c r="I10" i="4"/>
  <c r="I11" i="4"/>
  <c r="I12" i="4"/>
  <c r="I13" i="4"/>
  <c r="H9" i="4"/>
  <c r="M19" i="4"/>
  <c r="N19" i="4" s="1"/>
  <c r="H2" i="5"/>
  <c r="I5" i="4" s="1"/>
  <c r="C16" i="3"/>
  <c r="J16" i="4" l="1"/>
  <c r="J17" i="4"/>
  <c r="K11" i="4"/>
  <c r="H10" i="4"/>
  <c r="M10" i="4" s="1"/>
  <c r="N10" i="4" s="1"/>
  <c r="H8" i="4"/>
  <c r="M8" i="4" s="1"/>
  <c r="N8" i="4" s="1"/>
  <c r="J15" i="4"/>
  <c r="L5" i="4"/>
  <c r="H5" i="4"/>
  <c r="J5" i="4"/>
  <c r="K5" i="4"/>
  <c r="J6" i="4"/>
  <c r="I14" i="4"/>
  <c r="J14" i="4"/>
  <c r="H18" i="4"/>
  <c r="M7" i="4"/>
  <c r="N7" i="4" s="1"/>
  <c r="H17" i="4"/>
  <c r="H6" i="4"/>
  <c r="K18" i="4"/>
  <c r="H16" i="4"/>
  <c r="M16" i="4" s="1"/>
  <c r="N16" i="4" s="1"/>
  <c r="K17" i="4"/>
  <c r="K6" i="4"/>
  <c r="H15" i="4"/>
  <c r="M15" i="4" s="1"/>
  <c r="N15" i="4" s="1"/>
  <c r="K16" i="4"/>
  <c r="M9" i="4"/>
  <c r="N9" i="4" s="1"/>
  <c r="H14" i="4"/>
  <c r="I18" i="4"/>
  <c r="K15" i="4"/>
  <c r="H13" i="4"/>
  <c r="I17" i="4"/>
  <c r="I6" i="4"/>
  <c r="H12" i="4"/>
  <c r="M12" i="4" s="1"/>
  <c r="N12" i="4" s="1"/>
  <c r="I16" i="4"/>
  <c r="M11" i="4"/>
  <c r="N11" i="4" s="1"/>
  <c r="M13" i="4"/>
  <c r="N13" i="4" s="1"/>
  <c r="M18" i="4" l="1"/>
  <c r="N18" i="4" s="1"/>
  <c r="M5" i="4"/>
  <c r="N5" i="4" s="1"/>
  <c r="M14" i="4"/>
  <c r="N14" i="4" s="1"/>
  <c r="M6" i="4"/>
  <c r="N6" i="4" s="1"/>
  <c r="M17" i="4"/>
  <c r="N17" i="4" s="1"/>
</calcChain>
</file>

<file path=xl/sharedStrings.xml><?xml version="1.0" encoding="utf-8"?>
<sst xmlns="http://schemas.openxmlformats.org/spreadsheetml/2006/main" count="233" uniqueCount="114">
  <si>
    <t>KODE MK</t>
  </si>
  <si>
    <t>D1E2A30B</t>
  </si>
  <si>
    <t>NAMA MK</t>
  </si>
  <si>
    <t>TEKNOLOGI GAME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</si>
  <si>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</si>
  <si>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</si>
  <si>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</si>
  <si>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</si>
  <si>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</si>
  <si>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</si>
  <si>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</si>
  <si>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</si>
  <si>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</si>
  <si>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</si>
  <si>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</si>
  <si>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</si>
  <si>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</si>
  <si>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</si>
  <si>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</si>
  <si>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</si>
  <si>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</si>
  <si>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</si>
  <si>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</si>
  <si>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</si>
  <si>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</si>
  <si>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</si>
  <si>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</si>
  <si>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</si>
  <si>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</si>
  <si>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</si>
  <si>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</si>
  <si>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</si>
  <si>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</si>
  <si>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</si>
  <si>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</si>
  <si>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</si>
  <si>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</si>
  <si>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</si>
  <si>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</si>
  <si>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</si>
  <si>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</si>
  <si>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</si>
  <si>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</si>
  <si>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</si>
  <si>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</si>
  <si>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</si>
  <si>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</si>
  <si>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</si>
  <si>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</si>
  <si>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</si>
  <si>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</si>
  <si>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</si>
  <si>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</si>
  <si>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</si>
  <si>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</si>
  <si>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</si>
  <si>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</si>
  <si>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</si>
  <si>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</si>
  <si>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</si>
  <si>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</si>
  <si>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</si>
  <si>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</si>
  <si>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</si>
  <si>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</si>
  <si>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</si>
  <si>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</si>
  <si>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</si>
  <si>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GAME (D1E2A30B)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</si>
  <si>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</si>
  <si>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</si>
  <si>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</si>
  <si>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</si>
  <si>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</si>
  <si>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</si>
  <si>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</si>
  <si>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</si>
  <si>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</si>
  <si>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2022D1E001</t>
  </si>
  <si>
    <t>ABDUL RAHMAN</t>
  </si>
  <si>
    <t>2022D1E002</t>
  </si>
  <si>
    <t>ABHI RIANDRA</t>
  </si>
  <si>
    <t>2022D1E004</t>
  </si>
  <si>
    <t>AJI MUSTAFIZIN RAHMAN</t>
  </si>
  <si>
    <t>2022D1E006</t>
  </si>
  <si>
    <t>ALIFA MAULIA RAHMAH</t>
  </si>
  <si>
    <t>2022D1E007</t>
  </si>
  <si>
    <t>ALVIN MUNAZAB</t>
  </si>
  <si>
    <t>2022D1E011</t>
  </si>
  <si>
    <t>ASFIHA NINGSIH</t>
  </si>
  <si>
    <t>2022D1E013</t>
  </si>
  <si>
    <t>DITA OKTARIANI</t>
  </si>
  <si>
    <t>2022D1E015</t>
  </si>
  <si>
    <t>FIRDA NIKEN SARI</t>
  </si>
  <si>
    <t>2022D1E016</t>
  </si>
  <si>
    <t>HENDRA IQRANUL MU,ADZ</t>
  </si>
  <si>
    <t>2022D1E017</t>
  </si>
  <si>
    <t>IQBAL ISTIGFAR KURRAHMAD</t>
  </si>
  <si>
    <t>2022D1E020</t>
  </si>
  <si>
    <t>JAIWIN</t>
  </si>
  <si>
    <t>2022D1E023</t>
  </si>
  <si>
    <t>M. HAFIZ HADITYA ARRAHMAN</t>
  </si>
  <si>
    <t>2022D1E024</t>
  </si>
  <si>
    <t>M. PANDAWAN JUNIARTA</t>
  </si>
  <si>
    <t>2022D1E025</t>
  </si>
  <si>
    <t>M. RIZKY</t>
  </si>
  <si>
    <t>2022D1E026</t>
  </si>
  <si>
    <t>MAWADAH</t>
  </si>
  <si>
    <t>STORYBOARD</t>
  </si>
  <si>
    <t>DESAIN</t>
  </si>
  <si>
    <t>CODE DAN HASIL GAME</t>
  </si>
  <si>
    <t>KONSEP GAME</t>
  </si>
  <si>
    <t>LAPORAN</t>
  </si>
  <si>
    <t>TOTAL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</si>
</sst>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5FCACE-AC98-B249-B997-7DDE5B74492B}" name="Table1" displayName="Table1" ref="A1:I16" totalsRowShown="0">
  <autoFilter ref="A1:I16" xr:uid="{C55FCACE-AC98-B249-B997-7DDE5B74492B}"/>
  <tableColumns count="9">
    <tableColumn id="1" xr3:uid="{FB865E4A-37BC-D145-956B-7E2F34D2FC5A}" name="NIM"/>
    <tableColumn id="2" xr3:uid="{46F9100B-F6A1-A343-9A54-A2343A1E244A}" name="Aktivitas Partisipatif"/>
    <tableColumn id="3" xr3:uid="{6EF1618E-9290-1744-91DB-42C2D3FF1237}" name="Hasil Proyek"/>
    <tableColumn id="4" xr3:uid="{12AC9E50-47B1-3C48-8D5F-ABB889336750}" name="Quiz"/>
    <tableColumn id="5" xr3:uid="{0306BF11-1017-794B-AB37-2E4F848BD1D5}" name="Tugas"/>
    <tableColumn id="6" xr3:uid="{D21406BD-FC79-CC42-AE48-7C5A77FB25B6}" name="UTS"/>
    <tableColumn id="7" xr3:uid="{C08DF45E-D8FC-0C4B-B1C7-39691339A69C}" name="UAS"/>
    <tableColumn id="8" xr3:uid="{39878804-9F85-7847-98E4-5EFCE7BBFC51}" name="Nilai Akhir"/>
    <tableColumn id="9" xr3:uid="{179F6EC9-85A5-C044-A0F1-69A55AA716C0}" name="Nilai Huruf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1234582542</v>
      </c>
    </row>
    <row r="11" spans="1:4" x14ac:dyDescent="0.2">
      <c r="A11">
        <v>2</v>
      </c>
      <c r="B11" s="3"/>
      <c r="C11" s="3"/>
      <c r="D11">
        <v>1234582542</v>
      </c>
    </row>
    <row r="12" spans="1:4" x14ac:dyDescent="0.2">
      <c r="A12">
        <v>3</v>
      </c>
      <c r="B12" s="3"/>
      <c r="C12" s="3"/>
      <c r="D12">
        <v>1234582542</v>
      </c>
    </row>
    <row r="13" spans="1:4" x14ac:dyDescent="0.2">
      <c r="A13">
        <v>4</v>
      </c>
      <c r="B13" s="3"/>
      <c r="C13" s="3"/>
      <c r="D13">
        <v>1234582542</v>
      </c>
    </row>
    <row r="14" spans="1:4" x14ac:dyDescent="0.2">
      <c r="A14">
        <v>5</v>
      </c>
      <c r="B14" s="3"/>
      <c r="C14" s="3"/>
      <c r="D14">
        <v>1234582542</v>
      </c>
    </row>
    <row r="15" spans="1:4" x14ac:dyDescent="0.2">
      <c r="A15">
        <v>6</v>
      </c>
      <c r="B15" s="3"/>
      <c r="C15" s="3"/>
      <c r="D15">
        <v>1234582542</v>
      </c>
    </row>
    <row r="16" spans="1:4" x14ac:dyDescent="0.2">
      <c r="A16">
        <v>7</v>
      </c>
      <c r="B16" s="3"/>
      <c r="C16" s="3"/>
      <c r="D16">
        <v>1234582542</v>
      </c>
    </row>
    <row r="17" spans="1:4" x14ac:dyDescent="0.2">
      <c r="A17">
        <v>8</v>
      </c>
      <c r="B17" s="3"/>
      <c r="C17" s="3"/>
      <c r="D17">
        <v>1234582542</v>
      </c>
    </row>
    <row r="18" spans="1:4" x14ac:dyDescent="0.2">
      <c r="A18">
        <v>9</v>
      </c>
      <c r="B18" s="3"/>
      <c r="C18" s="3"/>
      <c r="D18">
        <v>1234582542</v>
      </c>
    </row>
    <row r="19" spans="1:4" x14ac:dyDescent="0.2">
      <c r="A19">
        <v>10</v>
      </c>
      <c r="B19" s="3"/>
      <c r="C19" s="3"/>
      <c r="D19">
        <v>1234582542</v>
      </c>
    </row>
    <row r="20" spans="1:4" x14ac:dyDescent="0.2">
      <c r="A20">
        <v>11</v>
      </c>
      <c r="B20" s="3"/>
      <c r="C20" s="3"/>
      <c r="D20">
        <v>1234582542</v>
      </c>
    </row>
    <row r="21" spans="1:4" x14ac:dyDescent="0.2">
      <c r="A21">
        <v>12</v>
      </c>
      <c r="B21" s="3"/>
      <c r="C21" s="3"/>
      <c r="D21">
        <v>1234582542</v>
      </c>
    </row>
    <row r="22" spans="1:4" x14ac:dyDescent="0.2">
      <c r="A22">
        <v>13</v>
      </c>
      <c r="B22" s="3"/>
      <c r="C22" s="3"/>
      <c r="D22">
        <v>1234582542</v>
      </c>
    </row>
    <row r="23" spans="1:4" x14ac:dyDescent="0.2">
      <c r="A23">
        <v>14</v>
      </c>
      <c r="B23" s="3"/>
      <c r="C23" s="3"/>
      <c r="D23">
        <v>1234582542</v>
      </c>
    </row>
    <row r="24" spans="1:4" x14ac:dyDescent="0.2">
      <c r="A24">
        <v>15</v>
      </c>
      <c r="B24" s="3"/>
      <c r="C24" s="3"/>
      <c r="D24">
        <v>1234582542</v>
      </c>
    </row>
    <row r="25" spans="1:4" x14ac:dyDescent="0.2">
      <c r="A25">
        <v>16</v>
      </c>
      <c r="B25" s="3"/>
      <c r="C25" s="3"/>
      <c r="D25">
        <v>1234582542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1234582542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1234582542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1234582542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1234582542</v>
      </c>
    </row>
    <row r="14" spans="1:6" x14ac:dyDescent="0.2">
      <c r="A14">
        <v>5</v>
      </c>
      <c r="B14" t="s">
        <v>66</v>
      </c>
      <c r="C14" s="9">
        <v>0.15</v>
      </c>
      <c r="D14" s="3"/>
      <c r="E14" s="3"/>
      <c r="F14">
        <v>1234582542</v>
      </c>
    </row>
    <row r="15" spans="1:6" x14ac:dyDescent="0.2">
      <c r="A15">
        <v>6</v>
      </c>
      <c r="B15" t="s">
        <v>67</v>
      </c>
      <c r="C15" s="9">
        <v>0.15</v>
      </c>
      <c r="D15" s="3"/>
      <c r="E15" s="3"/>
      <c r="F15">
        <v>1234582542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G27" sqref="G2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156384</v>
      </c>
      <c r="E5" t="s">
        <v>1</v>
      </c>
      <c r="F5" t="s">
        <v>3</v>
      </c>
      <c r="G5" s="3">
        <v>100</v>
      </c>
      <c r="H5" s="3">
        <f>nilai!H2</f>
        <v>75</v>
      </c>
      <c r="I5" s="3">
        <f>nilai!H2</f>
        <v>75</v>
      </c>
      <c r="J5" s="3">
        <f>nilai!H2</f>
        <v>75</v>
      </c>
      <c r="K5" s="3">
        <f>nilai!H2</f>
        <v>75</v>
      </c>
      <c r="L5" s="3">
        <f>nilai!H2</f>
        <v>75</v>
      </c>
      <c r="M5">
        <f>G5*Komponen!C10 + H5*Komponen!C11 + I5*Komponen!C12 + J5*Komponen!C13 + K5*Komponen!C14 + L5*Komponen!C15</f>
        <v>77.5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80</v>
      </c>
      <c r="C6" t="s">
        <v>81</v>
      </c>
      <c r="D6">
        <v>155928</v>
      </c>
      <c r="E6" t="s">
        <v>1</v>
      </c>
      <c r="F6" t="s">
        <v>3</v>
      </c>
      <c r="G6" s="3">
        <v>100</v>
      </c>
      <c r="H6" s="3">
        <f>nilai!H3</f>
        <v>78</v>
      </c>
      <c r="I6" s="3">
        <f>nilai!H3</f>
        <v>78</v>
      </c>
      <c r="J6" s="3">
        <f>nilai!H3</f>
        <v>78</v>
      </c>
      <c r="K6" s="3">
        <f>nilai!H3</f>
        <v>78</v>
      </c>
      <c r="L6" s="3">
        <f>nilai!H3</f>
        <v>78</v>
      </c>
      <c r="M6">
        <f>G6*Komponen!C10 + H6*Komponen!C11 + I6*Komponen!C12 + J6*Komponen!C13 + K6*Komponen!C14 + L6*Komponen!C15</f>
        <v>80.2</v>
      </c>
      <c r="N6" t="str">
        <f t="shared" si="0"/>
        <v>A</v>
      </c>
    </row>
    <row r="7" spans="1:14" x14ac:dyDescent="0.2">
      <c r="A7">
        <v>3</v>
      </c>
      <c r="B7" t="s">
        <v>82</v>
      </c>
      <c r="C7" t="s">
        <v>83</v>
      </c>
      <c r="D7">
        <v>156662</v>
      </c>
      <c r="E7" t="s">
        <v>1</v>
      </c>
      <c r="F7" t="s">
        <v>3</v>
      </c>
      <c r="G7" s="3">
        <v>100</v>
      </c>
      <c r="H7" s="3">
        <v>35</v>
      </c>
      <c r="I7" s="3">
        <v>34</v>
      </c>
      <c r="J7" s="3">
        <v>34</v>
      </c>
      <c r="K7" s="3">
        <v>34</v>
      </c>
      <c r="L7" s="3">
        <v>34</v>
      </c>
      <c r="M7">
        <f>G7*Komponen!C10 + H7*Komponen!C11 + I7*Komponen!C12 + J7*Komponen!C13 + K7*Komponen!C14 + L7*Komponen!C15</f>
        <v>41</v>
      </c>
      <c r="N7" t="str">
        <f t="shared" si="0"/>
        <v>D</v>
      </c>
    </row>
    <row r="8" spans="1:14" x14ac:dyDescent="0.2">
      <c r="A8">
        <v>4</v>
      </c>
      <c r="B8" t="s">
        <v>84</v>
      </c>
      <c r="C8" t="s">
        <v>85</v>
      </c>
      <c r="D8">
        <v>156105</v>
      </c>
      <c r="E8" t="s">
        <v>1</v>
      </c>
      <c r="F8" t="s">
        <v>3</v>
      </c>
      <c r="G8" s="3">
        <v>100</v>
      </c>
      <c r="H8" s="3">
        <f>nilai!H5</f>
        <v>71</v>
      </c>
      <c r="I8" s="3">
        <f>nilai!H5</f>
        <v>71</v>
      </c>
      <c r="J8" s="3">
        <f>nilai!H5</f>
        <v>71</v>
      </c>
      <c r="K8" s="3">
        <f>nilai!H5</f>
        <v>71</v>
      </c>
      <c r="L8" s="3">
        <f>nilai!H5</f>
        <v>71</v>
      </c>
      <c r="M8">
        <f>G8*Komponen!C10 + H8*Komponen!C11 + I8*Komponen!C12 + J8*Komponen!C13 + K8*Komponen!C14 + L8*Komponen!C15</f>
        <v>73.900000000000006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156009</v>
      </c>
      <c r="E9" t="s">
        <v>1</v>
      </c>
      <c r="F9" t="s">
        <v>3</v>
      </c>
      <c r="G9" s="3">
        <v>100</v>
      </c>
      <c r="H9" s="3">
        <f>nilai!H6</f>
        <v>78</v>
      </c>
      <c r="I9" s="3">
        <f>nilai!H6</f>
        <v>78</v>
      </c>
      <c r="J9" s="3">
        <f>nilai!H6</f>
        <v>78</v>
      </c>
      <c r="K9" s="3">
        <f>nilai!H6</f>
        <v>78</v>
      </c>
      <c r="L9" s="3">
        <f>nilai!H6</f>
        <v>78</v>
      </c>
      <c r="M9">
        <f>G9*Komponen!C10 + H9*Komponen!C11 + I9*Komponen!C12 + J9*Komponen!C13 + K9*Komponen!C14 + L9*Komponen!C15</f>
        <v>80.2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155946</v>
      </c>
      <c r="E10" t="s">
        <v>1</v>
      </c>
      <c r="F10" t="s">
        <v>3</v>
      </c>
      <c r="G10" s="3">
        <v>100</v>
      </c>
      <c r="H10" s="3">
        <f>nilai!H7</f>
        <v>71</v>
      </c>
      <c r="I10" s="3">
        <f>nilai!H7</f>
        <v>71</v>
      </c>
      <c r="J10" s="3">
        <f>nilai!H7</f>
        <v>71</v>
      </c>
      <c r="K10" s="3">
        <f>nilai!H7</f>
        <v>71</v>
      </c>
      <c r="L10" s="3">
        <f>nilai!H7</f>
        <v>71</v>
      </c>
      <c r="M10">
        <f>G10*Komponen!C10 + H10*Komponen!C11 + I10*Komponen!C12 + J10*Komponen!C13 + K10*Komponen!C14 + L10*Komponen!C15</f>
        <v>73.900000000000006</v>
      </c>
      <c r="N10" t="str">
        <f t="shared" si="0"/>
        <v>B+</v>
      </c>
    </row>
    <row r="11" spans="1:14" x14ac:dyDescent="0.2">
      <c r="A11">
        <v>7</v>
      </c>
      <c r="B11" t="s">
        <v>90</v>
      </c>
      <c r="C11" t="s">
        <v>91</v>
      </c>
      <c r="D11">
        <v>156091</v>
      </c>
      <c r="E11" t="s">
        <v>1</v>
      </c>
      <c r="F11" t="s">
        <v>3</v>
      </c>
      <c r="G11" s="3">
        <v>100</v>
      </c>
      <c r="H11" s="3">
        <f>nilai!H8</f>
        <v>71</v>
      </c>
      <c r="I11" s="3">
        <f>nilai!H8</f>
        <v>71</v>
      </c>
      <c r="J11" s="3">
        <f>nilai!H8</f>
        <v>71</v>
      </c>
      <c r="K11" s="3">
        <f>nilai!H8</f>
        <v>71</v>
      </c>
      <c r="L11" s="3">
        <f>nilai!H8</f>
        <v>71</v>
      </c>
      <c r="M11">
        <f>G11*Komponen!C10 + H11*Komponen!C11 + I11*Komponen!C12 + J11*Komponen!C13 + K11*Komponen!C14 + L11*Komponen!C15</f>
        <v>73.900000000000006</v>
      </c>
      <c r="N11" t="str">
        <f t="shared" si="0"/>
        <v>B+</v>
      </c>
    </row>
    <row r="12" spans="1:14" x14ac:dyDescent="0.2">
      <c r="A12">
        <v>8</v>
      </c>
      <c r="B12" t="s">
        <v>92</v>
      </c>
      <c r="C12" t="s">
        <v>93</v>
      </c>
      <c r="D12">
        <v>156084</v>
      </c>
      <c r="E12" t="s">
        <v>1</v>
      </c>
      <c r="F12" t="s">
        <v>3</v>
      </c>
      <c r="G12" s="3">
        <v>100</v>
      </c>
      <c r="H12" s="3">
        <f>nilai!H9</f>
        <v>71</v>
      </c>
      <c r="I12" s="3">
        <f>nilai!H9</f>
        <v>71</v>
      </c>
      <c r="J12" s="3">
        <f>nilai!H9</f>
        <v>71</v>
      </c>
      <c r="K12" s="3">
        <f>nilai!H9</f>
        <v>71</v>
      </c>
      <c r="L12" s="3">
        <f>nilai!H9</f>
        <v>71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2">
      <c r="A13">
        <v>9</v>
      </c>
      <c r="B13" t="s">
        <v>94</v>
      </c>
      <c r="C13" t="s">
        <v>95</v>
      </c>
      <c r="D13">
        <v>152296</v>
      </c>
      <c r="E13" t="s">
        <v>1</v>
      </c>
      <c r="F13" t="s">
        <v>3</v>
      </c>
      <c r="G13" s="3">
        <v>100</v>
      </c>
      <c r="H13" s="3">
        <f>nilai!H10</f>
        <v>81</v>
      </c>
      <c r="I13" s="3">
        <f>nilai!H10</f>
        <v>81</v>
      </c>
      <c r="J13" s="3">
        <f>nilai!H10</f>
        <v>81</v>
      </c>
      <c r="K13" s="3">
        <f>nilai!H10</f>
        <v>81</v>
      </c>
      <c r="L13" s="3">
        <f>nilai!H10</f>
        <v>81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156410</v>
      </c>
      <c r="E14" t="s">
        <v>1</v>
      </c>
      <c r="F14" t="s">
        <v>3</v>
      </c>
      <c r="G14" s="3">
        <v>100</v>
      </c>
      <c r="H14" s="3">
        <f>nilai!H11</f>
        <v>81</v>
      </c>
      <c r="I14" s="3">
        <f>nilai!H11</f>
        <v>81</v>
      </c>
      <c r="J14" s="3">
        <f>nilai!H11</f>
        <v>81</v>
      </c>
      <c r="K14" s="3">
        <f>nilai!H11</f>
        <v>81</v>
      </c>
      <c r="L14" s="3">
        <f>nilai!H11</f>
        <v>81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154461</v>
      </c>
      <c r="E15" t="s">
        <v>1</v>
      </c>
      <c r="F15" t="s">
        <v>3</v>
      </c>
      <c r="G15" s="3">
        <v>100</v>
      </c>
      <c r="H15" s="3">
        <f>nilai!H12</f>
        <v>75</v>
      </c>
      <c r="I15" s="3">
        <f>nilai!H12</f>
        <v>75</v>
      </c>
      <c r="J15" s="3">
        <f>nilai!H12</f>
        <v>75</v>
      </c>
      <c r="K15" s="3">
        <f>nilai!H12</f>
        <v>75</v>
      </c>
      <c r="L15" s="3">
        <f>nilai!H12</f>
        <v>75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156456</v>
      </c>
      <c r="E16" t="s">
        <v>1</v>
      </c>
      <c r="F16" t="s">
        <v>3</v>
      </c>
      <c r="G16" s="3">
        <v>100</v>
      </c>
      <c r="H16" s="3">
        <f>nilai!H13</f>
        <v>70</v>
      </c>
      <c r="I16" s="3">
        <f>nilai!H13</f>
        <v>70</v>
      </c>
      <c r="J16" s="3">
        <f>nilai!H13</f>
        <v>70</v>
      </c>
      <c r="K16" s="3">
        <f>nilai!H13</f>
        <v>70</v>
      </c>
      <c r="L16" s="3">
        <f>nilai!H13</f>
        <v>70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">
      <c r="A17">
        <v>13</v>
      </c>
      <c r="B17" t="s">
        <v>102</v>
      </c>
      <c r="C17" t="s">
        <v>103</v>
      </c>
      <c r="D17">
        <v>156455</v>
      </c>
      <c r="E17" t="s">
        <v>1</v>
      </c>
      <c r="F17" t="s">
        <v>3</v>
      </c>
      <c r="G17" s="3">
        <v>100</v>
      </c>
      <c r="H17" s="3">
        <f>nilai!H14</f>
        <v>70</v>
      </c>
      <c r="I17" s="3">
        <f>nilai!H14</f>
        <v>70</v>
      </c>
      <c r="J17" s="3">
        <f>nilai!H14</f>
        <v>70</v>
      </c>
      <c r="K17" s="3">
        <f>nilai!H14</f>
        <v>70</v>
      </c>
      <c r="L17" s="3">
        <f>nilai!H14</f>
        <v>70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156011</v>
      </c>
      <c r="E18" t="s">
        <v>1</v>
      </c>
      <c r="F18" t="s">
        <v>3</v>
      </c>
      <c r="G18" s="3">
        <v>100</v>
      </c>
      <c r="H18" s="3">
        <f>nilai!H15</f>
        <v>78</v>
      </c>
      <c r="I18" s="3">
        <f>nilai!H15</f>
        <v>78</v>
      </c>
      <c r="J18" s="3">
        <f>nilai!H15</f>
        <v>78</v>
      </c>
      <c r="K18" s="3">
        <f>nilai!H15</f>
        <v>78</v>
      </c>
      <c r="L18" s="3">
        <f>nilai!H15</f>
        <v>78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155022</v>
      </c>
      <c r="E19" t="s">
        <v>1</v>
      </c>
      <c r="F19" t="s">
        <v>3</v>
      </c>
      <c r="G19" s="3">
        <v>100</v>
      </c>
      <c r="H19" s="3">
        <v>35</v>
      </c>
      <c r="I19" s="3">
        <v>34</v>
      </c>
      <c r="J19" s="3">
        <v>34</v>
      </c>
      <c r="K19" s="3">
        <v>34</v>
      </c>
      <c r="L19" s="3">
        <v>34</v>
      </c>
      <c r="M19">
        <f>G19*Komponen!C10 + H19*Komponen!C11 + I19*Komponen!C12 + J19*Komponen!C13 + K19*Komponen!C14 + L19*Komponen!C15</f>
        <v>41</v>
      </c>
      <c r="N1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F0CB1-E78A-7D4A-B960-899750B553B0}">
  <dimension ref="A1:I16"/>
  <sheetViews>
    <sheetView workbookViewId="0">
      <selection activeCell="O16" sqref="O16"/>
    </sheetView>
  </sheetViews>
  <sheetFormatPr baseColWidth="10" defaultRowHeight="15" x14ac:dyDescent="0.2"/>
  <cols>
    <col min="2" max="2" width="18.6640625" customWidth="1"/>
    <col min="3" max="3" width="12.6640625" customWidth="1"/>
    <col min="8" max="8" width="11.33203125" customWidth="1"/>
    <col min="9" max="9" width="11.6640625" customWidth="1"/>
  </cols>
  <sheetData>
    <row r="1" spans="1:9" x14ac:dyDescent="0.2">
      <c r="A1" t="s">
        <v>69</v>
      </c>
      <c r="B1" t="s">
        <v>59</v>
      </c>
      <c r="C1" t="s">
        <v>62</v>
      </c>
      <c r="D1" t="s">
        <v>64</v>
      </c>
      <c r="E1" t="s">
        <v>65</v>
      </c>
      <c r="F1" t="s">
        <v>74</v>
      </c>
      <c r="G1" t="s">
        <v>75</v>
      </c>
      <c r="H1" t="s">
        <v>76</v>
      </c>
      <c r="I1" t="s">
        <v>77</v>
      </c>
    </row>
    <row r="2" spans="1:9" x14ac:dyDescent="0.2">
      <c r="A2" t="s">
        <v>78</v>
      </c>
      <c r="B2">
        <v>100</v>
      </c>
      <c r="C2">
        <v>75</v>
      </c>
      <c r="D2">
        <v>75</v>
      </c>
      <c r="E2">
        <v>75</v>
      </c>
      <c r="F2">
        <v>75</v>
      </c>
      <c r="G2">
        <v>75</v>
      </c>
      <c r="H2">
        <v>77.5</v>
      </c>
      <c r="I2" t="s">
        <v>49</v>
      </c>
    </row>
    <row r="3" spans="1:9" x14ac:dyDescent="0.2">
      <c r="A3" t="s">
        <v>80</v>
      </c>
      <c r="B3">
        <v>100</v>
      </c>
      <c r="C3">
        <v>78</v>
      </c>
      <c r="D3">
        <v>78</v>
      </c>
      <c r="E3">
        <v>78</v>
      </c>
      <c r="F3">
        <v>78</v>
      </c>
      <c r="G3">
        <v>78</v>
      </c>
      <c r="H3">
        <v>80.2</v>
      </c>
      <c r="I3" t="s">
        <v>52</v>
      </c>
    </row>
    <row r="4" spans="1:9" x14ac:dyDescent="0.2">
      <c r="A4" t="s">
        <v>82</v>
      </c>
      <c r="B4">
        <v>100</v>
      </c>
      <c r="C4">
        <v>35</v>
      </c>
      <c r="D4">
        <v>34</v>
      </c>
      <c r="E4">
        <v>34</v>
      </c>
      <c r="F4">
        <v>34</v>
      </c>
      <c r="G4">
        <v>34</v>
      </c>
      <c r="H4">
        <v>41</v>
      </c>
      <c r="I4" t="s">
        <v>31</v>
      </c>
    </row>
    <row r="5" spans="1:9" x14ac:dyDescent="0.2">
      <c r="A5" t="s">
        <v>84</v>
      </c>
      <c r="B5">
        <v>100</v>
      </c>
      <c r="C5">
        <v>71</v>
      </c>
      <c r="D5">
        <v>71</v>
      </c>
      <c r="E5">
        <v>71</v>
      </c>
      <c r="F5">
        <v>71</v>
      </c>
      <c r="G5">
        <v>71</v>
      </c>
      <c r="H5">
        <v>73.900000000000006</v>
      </c>
      <c r="I5" t="s">
        <v>46</v>
      </c>
    </row>
    <row r="6" spans="1:9" x14ac:dyDescent="0.2">
      <c r="A6" t="s">
        <v>86</v>
      </c>
      <c r="B6">
        <v>100</v>
      </c>
      <c r="C6">
        <v>78</v>
      </c>
      <c r="D6">
        <v>78</v>
      </c>
      <c r="E6">
        <v>78</v>
      </c>
      <c r="F6">
        <v>78</v>
      </c>
      <c r="G6">
        <v>78</v>
      </c>
      <c r="H6">
        <v>80.2</v>
      </c>
      <c r="I6" t="s">
        <v>52</v>
      </c>
    </row>
    <row r="7" spans="1:9" x14ac:dyDescent="0.2">
      <c r="A7" t="s">
        <v>88</v>
      </c>
      <c r="B7">
        <v>100</v>
      </c>
      <c r="C7">
        <v>71</v>
      </c>
      <c r="D7">
        <v>71</v>
      </c>
      <c r="E7">
        <v>71</v>
      </c>
      <c r="F7">
        <v>71</v>
      </c>
      <c r="G7">
        <v>71</v>
      </c>
      <c r="H7">
        <v>73.900000000000006</v>
      </c>
      <c r="I7" t="s">
        <v>46</v>
      </c>
    </row>
    <row r="8" spans="1:9" x14ac:dyDescent="0.2">
      <c r="A8" t="s">
        <v>90</v>
      </c>
      <c r="B8">
        <v>100</v>
      </c>
      <c r="C8">
        <v>71</v>
      </c>
      <c r="D8">
        <v>71</v>
      </c>
      <c r="E8">
        <v>71</v>
      </c>
      <c r="F8">
        <v>71</v>
      </c>
      <c r="G8">
        <v>71</v>
      </c>
      <c r="H8">
        <v>73.900000000000006</v>
      </c>
      <c r="I8" t="s">
        <v>46</v>
      </c>
    </row>
    <row r="9" spans="1:9" x14ac:dyDescent="0.2">
      <c r="A9" t="s">
        <v>92</v>
      </c>
      <c r="B9">
        <v>100</v>
      </c>
      <c r="C9">
        <v>71</v>
      </c>
      <c r="D9">
        <v>71</v>
      </c>
      <c r="E9">
        <v>71</v>
      </c>
      <c r="F9">
        <v>71</v>
      </c>
      <c r="G9">
        <v>71</v>
      </c>
      <c r="H9">
        <v>73.900000000000006</v>
      </c>
      <c r="I9" t="s">
        <v>46</v>
      </c>
    </row>
    <row r="10" spans="1:9" x14ac:dyDescent="0.2">
      <c r="A10" t="s">
        <v>94</v>
      </c>
      <c r="B10">
        <v>100</v>
      </c>
      <c r="C10">
        <v>81</v>
      </c>
      <c r="D10">
        <v>81</v>
      </c>
      <c r="E10">
        <v>81</v>
      </c>
      <c r="F10">
        <v>81</v>
      </c>
      <c r="G10">
        <v>81</v>
      </c>
      <c r="H10">
        <v>82.9</v>
      </c>
      <c r="I10" t="s">
        <v>52</v>
      </c>
    </row>
    <row r="11" spans="1:9" x14ac:dyDescent="0.2">
      <c r="A11" t="s">
        <v>96</v>
      </c>
      <c r="B11">
        <v>100</v>
      </c>
      <c r="C11">
        <v>81</v>
      </c>
      <c r="D11">
        <v>81</v>
      </c>
      <c r="E11">
        <v>81</v>
      </c>
      <c r="F11">
        <v>81</v>
      </c>
      <c r="G11">
        <v>81</v>
      </c>
      <c r="H11">
        <v>82.9</v>
      </c>
      <c r="I11" t="s">
        <v>52</v>
      </c>
    </row>
    <row r="12" spans="1:9" x14ac:dyDescent="0.2">
      <c r="A12" t="s">
        <v>98</v>
      </c>
      <c r="B12">
        <v>100</v>
      </c>
      <c r="C12">
        <v>75</v>
      </c>
      <c r="D12">
        <v>75</v>
      </c>
      <c r="E12">
        <v>75</v>
      </c>
      <c r="F12">
        <v>75</v>
      </c>
      <c r="G12">
        <v>75</v>
      </c>
      <c r="H12">
        <v>77.5</v>
      </c>
      <c r="I12" t="s">
        <v>49</v>
      </c>
    </row>
    <row r="13" spans="1:9" x14ac:dyDescent="0.2">
      <c r="A13" t="s">
        <v>100</v>
      </c>
      <c r="B13">
        <v>100</v>
      </c>
      <c r="C13">
        <v>70</v>
      </c>
      <c r="D13">
        <v>70</v>
      </c>
      <c r="E13">
        <v>70</v>
      </c>
      <c r="F13">
        <v>70</v>
      </c>
      <c r="G13">
        <v>70</v>
      </c>
      <c r="H13">
        <v>73</v>
      </c>
      <c r="I13" t="s">
        <v>46</v>
      </c>
    </row>
    <row r="14" spans="1:9" x14ac:dyDescent="0.2">
      <c r="A14" t="s">
        <v>102</v>
      </c>
      <c r="B14">
        <v>100</v>
      </c>
      <c r="C14">
        <v>70</v>
      </c>
      <c r="D14">
        <v>70</v>
      </c>
      <c r="E14">
        <v>70</v>
      </c>
      <c r="F14">
        <v>70</v>
      </c>
      <c r="G14">
        <v>70</v>
      </c>
      <c r="H14">
        <v>73</v>
      </c>
      <c r="I14" t="s">
        <v>46</v>
      </c>
    </row>
    <row r="15" spans="1:9" x14ac:dyDescent="0.2">
      <c r="A15" t="s">
        <v>104</v>
      </c>
      <c r="B15">
        <v>100</v>
      </c>
      <c r="C15">
        <v>78</v>
      </c>
      <c r="D15">
        <v>78</v>
      </c>
      <c r="E15">
        <v>78</v>
      </c>
      <c r="F15">
        <v>78</v>
      </c>
      <c r="G15">
        <v>78</v>
      </c>
      <c r="H15">
        <v>80.2</v>
      </c>
      <c r="I15" t="s">
        <v>52</v>
      </c>
    </row>
    <row r="16" spans="1:9" x14ac:dyDescent="0.2">
      <c r="A16" t="s">
        <v>106</v>
      </c>
      <c r="B16">
        <v>100</v>
      </c>
      <c r="C16">
        <v>35</v>
      </c>
      <c r="D16">
        <v>34</v>
      </c>
      <c r="E16">
        <v>34</v>
      </c>
      <c r="F16">
        <v>34</v>
      </c>
      <c r="G16">
        <v>34</v>
      </c>
      <c r="H16">
        <v>41</v>
      </c>
      <c r="I16" t="s">
        <v>31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workbookViewId="0">
      <selection activeCell="F10" sqref="F10"/>
    </sheetView>
  </sheetViews>
  <sheetFormatPr baseColWidth="10" defaultColWidth="8.83203125" defaultRowHeight="15" x14ac:dyDescent="0.2"/>
  <cols>
    <col min="1" max="1" width="11.1640625" bestFit="1" customWidth="1"/>
    <col min="2" max="2" width="24.1640625" bestFit="1" customWidth="1"/>
    <col min="3" max="3" width="12" bestFit="1" customWidth="1"/>
    <col min="4" max="4" width="11.1640625" bestFit="1" customWidth="1"/>
    <col min="5" max="5" width="6.6640625" bestFit="1" customWidth="1"/>
    <col min="6" max="6" width="18.6640625" bestFit="1" customWidth="1"/>
    <col min="8" max="8" width="10.1640625" bestFit="1" customWidth="1"/>
  </cols>
  <sheetData>
    <row r="1" spans="1:8" x14ac:dyDescent="0.2">
      <c r="A1" s="1" t="s">
        <v>69</v>
      </c>
      <c r="B1" s="1" t="s">
        <v>70</v>
      </c>
      <c r="C1" s="11" t="s">
        <v>111</v>
      </c>
      <c r="D1" s="11" t="s">
        <v>108</v>
      </c>
      <c r="E1" s="11" t="s">
        <v>109</v>
      </c>
      <c r="F1" s="11" t="s">
        <v>110</v>
      </c>
      <c r="G1" s="11" t="s">
        <v>112</v>
      </c>
      <c r="H1" s="11" t="s">
        <v>113</v>
      </c>
    </row>
    <row r="2" spans="1:8" x14ac:dyDescent="0.2">
      <c r="A2" t="s">
        <v>78</v>
      </c>
      <c r="B2" t="s">
        <v>79</v>
      </c>
      <c r="C2">
        <v>70</v>
      </c>
      <c r="D2">
        <v>70</v>
      </c>
      <c r="E2">
        <v>80</v>
      </c>
      <c r="F2">
        <v>80</v>
      </c>
      <c r="G2">
        <v>75</v>
      </c>
      <c r="H2">
        <f>SUM(C2:G2)/5</f>
        <v>75</v>
      </c>
    </row>
    <row r="3" spans="1:8" x14ac:dyDescent="0.2">
      <c r="A3" t="s">
        <v>80</v>
      </c>
      <c r="B3" t="s">
        <v>81</v>
      </c>
      <c r="C3">
        <v>75</v>
      </c>
      <c r="D3">
        <v>75</v>
      </c>
      <c r="E3">
        <v>80</v>
      </c>
      <c r="F3">
        <v>80</v>
      </c>
      <c r="G3">
        <v>80</v>
      </c>
      <c r="H3">
        <f t="shared" ref="H3:H16" si="0">SUM(C3:G3)/5</f>
        <v>78</v>
      </c>
    </row>
    <row r="4" spans="1:8" x14ac:dyDescent="0.2">
      <c r="A4" t="s">
        <v>82</v>
      </c>
      <c r="B4" t="s">
        <v>83</v>
      </c>
      <c r="H4">
        <f t="shared" si="0"/>
        <v>0</v>
      </c>
    </row>
    <row r="5" spans="1:8" x14ac:dyDescent="0.2">
      <c r="A5" t="s">
        <v>84</v>
      </c>
      <c r="B5" t="s">
        <v>85</v>
      </c>
      <c r="C5">
        <v>75</v>
      </c>
      <c r="D5">
        <v>70</v>
      </c>
      <c r="E5">
        <v>70</v>
      </c>
      <c r="F5">
        <v>70</v>
      </c>
      <c r="G5">
        <v>70</v>
      </c>
      <c r="H5">
        <f t="shared" si="0"/>
        <v>71</v>
      </c>
    </row>
    <row r="6" spans="1:8" x14ac:dyDescent="0.2">
      <c r="A6" t="s">
        <v>86</v>
      </c>
      <c r="B6" t="s">
        <v>87</v>
      </c>
      <c r="C6">
        <v>75</v>
      </c>
      <c r="D6">
        <v>75</v>
      </c>
      <c r="E6">
        <v>80</v>
      </c>
      <c r="F6">
        <v>80</v>
      </c>
      <c r="G6">
        <v>80</v>
      </c>
      <c r="H6">
        <f t="shared" si="0"/>
        <v>78</v>
      </c>
    </row>
    <row r="7" spans="1:8" x14ac:dyDescent="0.2">
      <c r="A7" t="s">
        <v>88</v>
      </c>
      <c r="B7" t="s">
        <v>89</v>
      </c>
      <c r="C7">
        <v>80</v>
      </c>
      <c r="D7">
        <v>85</v>
      </c>
      <c r="E7">
        <v>70</v>
      </c>
      <c r="F7">
        <v>45</v>
      </c>
      <c r="G7">
        <v>75</v>
      </c>
      <c r="H7">
        <f t="shared" si="0"/>
        <v>71</v>
      </c>
    </row>
    <row r="8" spans="1:8" x14ac:dyDescent="0.2">
      <c r="A8" t="s">
        <v>90</v>
      </c>
      <c r="B8" t="s">
        <v>91</v>
      </c>
      <c r="C8">
        <v>80</v>
      </c>
      <c r="D8">
        <v>85</v>
      </c>
      <c r="E8">
        <v>70</v>
      </c>
      <c r="F8">
        <v>45</v>
      </c>
      <c r="G8">
        <v>75</v>
      </c>
      <c r="H8">
        <f t="shared" si="0"/>
        <v>71</v>
      </c>
    </row>
    <row r="9" spans="1:8" x14ac:dyDescent="0.2">
      <c r="A9" t="s">
        <v>92</v>
      </c>
      <c r="B9" t="s">
        <v>93</v>
      </c>
      <c r="C9">
        <v>75</v>
      </c>
      <c r="D9">
        <v>70</v>
      </c>
      <c r="E9">
        <v>70</v>
      </c>
      <c r="F9">
        <v>70</v>
      </c>
      <c r="G9">
        <v>70</v>
      </c>
      <c r="H9">
        <f t="shared" si="0"/>
        <v>71</v>
      </c>
    </row>
    <row r="10" spans="1:8" x14ac:dyDescent="0.2">
      <c r="A10" t="s">
        <v>94</v>
      </c>
      <c r="B10" t="s">
        <v>95</v>
      </c>
      <c r="C10">
        <v>75</v>
      </c>
      <c r="D10">
        <v>75</v>
      </c>
      <c r="E10">
        <v>85</v>
      </c>
      <c r="F10">
        <v>85</v>
      </c>
      <c r="G10">
        <v>85</v>
      </c>
      <c r="H10">
        <f t="shared" si="0"/>
        <v>81</v>
      </c>
    </row>
    <row r="11" spans="1:8" x14ac:dyDescent="0.2">
      <c r="A11" t="s">
        <v>96</v>
      </c>
      <c r="B11" t="s">
        <v>97</v>
      </c>
      <c r="C11">
        <v>75</v>
      </c>
      <c r="D11">
        <v>75</v>
      </c>
      <c r="E11">
        <v>85</v>
      </c>
      <c r="F11">
        <v>85</v>
      </c>
      <c r="G11">
        <v>85</v>
      </c>
      <c r="H11">
        <f t="shared" si="0"/>
        <v>81</v>
      </c>
    </row>
    <row r="12" spans="1:8" x14ac:dyDescent="0.2">
      <c r="A12" t="s">
        <v>98</v>
      </c>
      <c r="B12" t="s">
        <v>99</v>
      </c>
      <c r="C12">
        <v>70</v>
      </c>
      <c r="D12">
        <v>70</v>
      </c>
      <c r="E12">
        <v>80</v>
      </c>
      <c r="F12">
        <v>80</v>
      </c>
      <c r="G12">
        <v>75</v>
      </c>
      <c r="H12">
        <f t="shared" si="0"/>
        <v>75</v>
      </c>
    </row>
    <row r="13" spans="1:8" x14ac:dyDescent="0.2">
      <c r="A13" t="s">
        <v>100</v>
      </c>
      <c r="B13" t="s">
        <v>101</v>
      </c>
      <c r="C13">
        <v>70</v>
      </c>
      <c r="D13">
        <v>75</v>
      </c>
      <c r="E13">
        <v>80</v>
      </c>
      <c r="F13">
        <v>45</v>
      </c>
      <c r="G13">
        <v>80</v>
      </c>
      <c r="H13">
        <f t="shared" si="0"/>
        <v>70</v>
      </c>
    </row>
    <row r="14" spans="1:8" x14ac:dyDescent="0.2">
      <c r="A14" t="s">
        <v>102</v>
      </c>
      <c r="B14" t="s">
        <v>103</v>
      </c>
      <c r="C14">
        <v>70</v>
      </c>
      <c r="D14">
        <v>75</v>
      </c>
      <c r="E14">
        <v>80</v>
      </c>
      <c r="F14">
        <v>45</v>
      </c>
      <c r="G14">
        <v>80</v>
      </c>
      <c r="H14">
        <f t="shared" si="0"/>
        <v>70</v>
      </c>
    </row>
    <row r="15" spans="1:8" x14ac:dyDescent="0.2">
      <c r="A15" t="s">
        <v>104</v>
      </c>
      <c r="B15" t="s">
        <v>105</v>
      </c>
      <c r="C15">
        <v>75</v>
      </c>
      <c r="D15">
        <v>75</v>
      </c>
      <c r="E15">
        <v>80</v>
      </c>
      <c r="F15">
        <v>80</v>
      </c>
      <c r="G15">
        <v>80</v>
      </c>
      <c r="H15">
        <f t="shared" si="0"/>
        <v>78</v>
      </c>
    </row>
    <row r="16" spans="1:8" x14ac:dyDescent="0.2">
      <c r="A16" t="s">
        <v>106</v>
      </c>
      <c r="B16" t="s">
        <v>107</v>
      </c>
      <c r="H16">
        <f t="shared" si="0"/>
        <v>0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Sheet1</vt:lpstr>
      <vt:lpstr>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2025-01-18T04:12:09Z</dcterms:created>
  <dcterms:modified xsi:type="dcterms:W3CDTF">2025-01-18T23:08:13Z</dcterms:modified>
  <cp:category>nilai</cp:category>
</cp:coreProperties>
</file>