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07"/>
  <workbookPr codeName="ThisWorkbook"/>
  <mc:AlternateContent xmlns:mc="http://schemas.openxmlformats.org/markup-compatibility/2006">
    <mc:Choice Requires="x15">
      <x15ac:absPath xmlns:x15ac="http://schemas.microsoft.com/office/spreadsheetml/2010/11/ac" url="/Users/arifrahman/Documents/pekerjaan_ummat/akademik/perkuliahan/5_semester ganjil tahun ajaran 2024 - 2025/TEKNOLOGI GAME/"/>
    </mc:Choice>
  </mc:AlternateContent>
  <xr:revisionPtr revIDLastSave="0" documentId="13_ncr:1_{DC59AB42-0226-074A-B120-121E2DD3A36B}" xr6:coauthVersionLast="47" xr6:coauthVersionMax="47" xr10:uidLastSave="{00000000-0000-0000-0000-000000000000}"/>
  <bookViews>
    <workbookView xWindow="0" yWindow="760" windowWidth="30240" windowHeight="17680" activeTab="4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Sheet1" sheetId="6" r:id="rId5"/>
    <sheet name="nilai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4" l="1"/>
  <c r="J7" i="4"/>
  <c r="K7" i="4"/>
  <c r="L7" i="4"/>
  <c r="I8" i="4"/>
  <c r="J8" i="4"/>
  <c r="K8" i="4"/>
  <c r="L8" i="4"/>
  <c r="I9" i="4"/>
  <c r="L10" i="4"/>
  <c r="H12" i="4"/>
  <c r="H14" i="4"/>
  <c r="I14" i="4"/>
  <c r="J15" i="4"/>
  <c r="K15" i="4"/>
  <c r="L15" i="4"/>
  <c r="H16" i="4"/>
  <c r="I16" i="4"/>
  <c r="J16" i="4"/>
  <c r="K16" i="4"/>
  <c r="L16" i="4"/>
  <c r="I18" i="4"/>
  <c r="J18" i="4"/>
  <c r="K18" i="4"/>
  <c r="L18" i="4"/>
  <c r="H3" i="5"/>
  <c r="H6" i="4" s="1"/>
  <c r="H4" i="5"/>
  <c r="H7" i="4" s="1"/>
  <c r="H5" i="5"/>
  <c r="H8" i="4" s="1"/>
  <c r="H6" i="5"/>
  <c r="J9" i="4" s="1"/>
  <c r="H7" i="5"/>
  <c r="H10" i="4" s="1"/>
  <c r="H8" i="5"/>
  <c r="H11" i="4" s="1"/>
  <c r="H9" i="5"/>
  <c r="I12" i="4" s="1"/>
  <c r="H10" i="5"/>
  <c r="H13" i="4" s="1"/>
  <c r="H11" i="5"/>
  <c r="J14" i="4" s="1"/>
  <c r="H12" i="5"/>
  <c r="H15" i="4" s="1"/>
  <c r="H13" i="5"/>
  <c r="H14" i="5"/>
  <c r="H17" i="4" s="1"/>
  <c r="H15" i="5"/>
  <c r="H18" i="4" s="1"/>
  <c r="H2" i="5"/>
  <c r="L5" i="4" s="1"/>
  <c r="H5" i="4" l="1"/>
  <c r="I5" i="4"/>
  <c r="J5" i="4"/>
  <c r="K5" i="4"/>
  <c r="L12" i="4"/>
  <c r="K12" i="4"/>
  <c r="J12" i="4"/>
  <c r="H9" i="4"/>
  <c r="L9" i="4"/>
  <c r="K9" i="4"/>
  <c r="L14" i="4"/>
  <c r="K14" i="4"/>
  <c r="L11" i="4"/>
  <c r="K11" i="4"/>
  <c r="J11" i="4"/>
  <c r="I11" i="4"/>
  <c r="L17" i="4"/>
  <c r="K17" i="4"/>
  <c r="J17" i="4"/>
  <c r="I17" i="4"/>
  <c r="K10" i="4"/>
  <c r="J10" i="4"/>
  <c r="I10" i="4"/>
  <c r="L6" i="4"/>
  <c r="K6" i="4"/>
  <c r="J6" i="4"/>
  <c r="I6" i="4"/>
  <c r="I15" i="4"/>
  <c r="L13" i="4"/>
  <c r="K13" i="4"/>
  <c r="J13" i="4"/>
  <c r="I13" i="4"/>
  <c r="M18" i="4" l="1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<sst xmlns="http://schemas.openxmlformats.org/spreadsheetml/2006/main" count="240" uniqueCount="112">
  <si>
    <t>KODE MK</t>
  </si>
  <si>
    <t>D1E2A30B</t>
  </si>
  <si>
    <t>NAMA MK</t>
  </si>
  <si>
    <t>TEKNOLOGI GAME</t>
  </si>
  <si>
    <t>NAMA KELAS</t>
  </si>
  <si>
    <t>5B</t>
  </si>
  <si>
    <t>Program Studi</t>
  </si>
  <si>
    <t>S1 SISTEM DAN TEKNOLOGI INFORMASI</t>
  </si>
  <si>
    <t>Fakultas</t>
  </si>
  <si>
    <t>TEKNIK</t>
  </si>
  <si>
    <t>Semester</t>
  </si>
  <si>
    <t>Nama Dosen</t>
  </si>
  <si>
    <t>ARIF RAHMAN, M.Kom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</si>
  <si>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</si>
  <si>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</si>
  <si>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</si>
  <si>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</si>
  <si>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</si>
  <si>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</si>
  <si>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</si>
  <si>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</si>
  <si>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</si>
  <si>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</si>
  <si>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</si>
  <si>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</si>
  <si>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</si>
  <si>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</si>
  <si>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</si>
  <si>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</si>
  <si>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</si>
  <si>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</si>
  <si>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</si>
  <si>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</si>
  <si>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</si>
  <si>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</si>
  <si>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</si>
  <si>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</si>
  <si>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</si>
  <si>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</si>
  <si>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</si>
  <si>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</si>
  <si>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</si>
  <si>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</si>
  <si>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</si>
  <si>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</si>
  <si>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</si>
  <si>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</si>
  <si>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</si>
  <si>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</si>
  <si>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</si>
  <si>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</si>
  <si>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</si>
  <si>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</si>
  <si>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</si>
  <si>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</si>
  <si>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</si>
  <si>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</si>
  <si>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</si>
  <si>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</si>
  <si>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</si>
  <si>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</si>
  <si>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</si>
  <si>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</si>
  <si>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</si>
  <si>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</si>
  <si>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</si>
  <si>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</si>
  <si>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</si>
  <si>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TEKNOLOGI GAME (D1E2A30B)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</si>
  <si>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</si>
  <si>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</si>
  <si>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</si>
  <si>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</si>
  <si>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</si>
  <si>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</si>
  <si>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</si>
  <si>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</si>
  <si>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</si>
  <si>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2022D1E021</t>
  </si>
  <si>
    <t>JURIATUN</t>
  </si>
  <si>
    <t>2022D1E027</t>
  </si>
  <si>
    <t>MIRANDA</t>
  </si>
  <si>
    <t>2022D1E029</t>
  </si>
  <si>
    <t>MUHAMAD ALFAJRIAN</t>
  </si>
  <si>
    <t>2022D1E034</t>
  </si>
  <si>
    <t>MUHAMMAD JIHADUL AKBAR</t>
  </si>
  <si>
    <t>2022D1E036</t>
  </si>
  <si>
    <t>MUHAMMAD KHAERUL ANAM</t>
  </si>
  <si>
    <t>2022D1E039</t>
  </si>
  <si>
    <t>NURUL KHAIRANI</t>
  </si>
  <si>
    <t>2022D1E040</t>
  </si>
  <si>
    <t>PUTRI ANANDA</t>
  </si>
  <si>
    <t>2022D1E041</t>
  </si>
  <si>
    <t>REXY DWY ANUGRAH</t>
  </si>
  <si>
    <t>2022D1E042</t>
  </si>
  <si>
    <t>RIOTA ADI SAPUTRA</t>
  </si>
  <si>
    <t>2022D1E047</t>
  </si>
  <si>
    <t>SITI ARNILA PEBRIANTI</t>
  </si>
  <si>
    <t>2022D1E049</t>
  </si>
  <si>
    <t>TAUFIK HIDAYAT</t>
  </si>
  <si>
    <t>2022D1E050</t>
  </si>
  <si>
    <t>TINA DARMAYANTI</t>
  </si>
  <si>
    <t>2022D1E051</t>
  </si>
  <si>
    <t>TRINDA FITRISIA</t>
  </si>
  <si>
    <t>2022D1E052</t>
  </si>
  <si>
    <t>UMRATUN SHOLIHAH</t>
  </si>
  <si>
    <t>KONSEP GAME</t>
  </si>
  <si>
    <t>STORYBOARD</t>
  </si>
  <si>
    <t>DESAIN</t>
  </si>
  <si>
    <t>CODE DAN HASIL GAME</t>
  </si>
  <si>
    <t>LAPORAN</t>
  </si>
  <si>
    <t>TOTAL NILAI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</si>
</sst>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/>
  </cellXfs>
  <cellStyles count="1">
    <cellStyle name="Normal" xfId="0" builtinId="0"/>
  </cellStyles>
  <dxfs count="6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3E66C47-E5D9-D24F-B7F1-56D004555CD2}" name="Table1" displayName="Table1" ref="A1:J15" totalsRowShown="0">
  <autoFilter ref="A1:J15" xr:uid="{03E66C47-E5D9-D24F-B7F1-56D004555CD2}"/>
  <tableColumns count="10">
    <tableColumn id="1" xr3:uid="{36D0F054-3E00-D047-8EA2-7AE073CA34B0}" name="NIM"/>
    <tableColumn id="2" xr3:uid="{90152D99-4935-B44C-9CB2-7B1D634436B6}" name="Nama Mahasiswa"/>
    <tableColumn id="3" xr3:uid="{EC83893B-C06C-AD4E-9249-ED2EF8725199}" name="Aktivitas Partisipatif"/>
    <tableColumn id="4" xr3:uid="{97C69050-7325-C642-B88F-57BD7C10F957}" name="Hasil Proyek"/>
    <tableColumn id="5" xr3:uid="{1B58904C-2D28-4647-8F16-E1688444E1B5}" name="Quiz"/>
    <tableColumn id="6" xr3:uid="{E746DB6D-95F8-C743-864F-54F7D40F6F47}" name="Tugas"/>
    <tableColumn id="7" xr3:uid="{FA6FDCE2-AA9E-C247-A470-F4BA643DBE5E}" name="UTS"/>
    <tableColumn id="8" xr3:uid="{DA362C7F-346C-3C40-BFA5-02E8FBA10009}" name="UAS"/>
    <tableColumn id="9" xr3:uid="{D49A06C0-A3FE-0C4F-B3AA-71594BDF4C3E}" name="Nilai Akhir"/>
    <tableColumn id="10" xr3:uid="{24736872-97DE-D64E-850D-182D502C7C61}" name="Nilai Huruf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1234582543</v>
      </c>
    </row>
    <row r="11" spans="1:4" x14ac:dyDescent="0.2">
      <c r="A11">
        <v>2</v>
      </c>
      <c r="B11" s="3"/>
      <c r="C11" s="3"/>
      <c r="D11">
        <v>1234582543</v>
      </c>
    </row>
    <row r="12" spans="1:4" x14ac:dyDescent="0.2">
      <c r="A12">
        <v>3</v>
      </c>
      <c r="B12" s="3"/>
      <c r="C12" s="3"/>
      <c r="D12">
        <v>1234582543</v>
      </c>
    </row>
    <row r="13" spans="1:4" x14ac:dyDescent="0.2">
      <c r="A13">
        <v>4</v>
      </c>
      <c r="B13" s="3"/>
      <c r="C13" s="3"/>
      <c r="D13">
        <v>1234582543</v>
      </c>
    </row>
    <row r="14" spans="1:4" x14ac:dyDescent="0.2">
      <c r="A14">
        <v>5</v>
      </c>
      <c r="B14" s="3"/>
      <c r="C14" s="3"/>
      <c r="D14">
        <v>1234582543</v>
      </c>
    </row>
    <row r="15" spans="1:4" x14ac:dyDescent="0.2">
      <c r="A15">
        <v>6</v>
      </c>
      <c r="B15" s="3"/>
      <c r="C15" s="3"/>
      <c r="D15">
        <v>1234582543</v>
      </c>
    </row>
    <row r="16" spans="1:4" x14ac:dyDescent="0.2">
      <c r="A16">
        <v>7</v>
      </c>
      <c r="B16" s="3"/>
      <c r="C16" s="3"/>
      <c r="D16">
        <v>1234582543</v>
      </c>
    </row>
    <row r="17" spans="1:4" x14ac:dyDescent="0.2">
      <c r="A17">
        <v>8</v>
      </c>
      <c r="B17" s="3"/>
      <c r="C17" s="3"/>
      <c r="D17">
        <v>1234582543</v>
      </c>
    </row>
    <row r="18" spans="1:4" x14ac:dyDescent="0.2">
      <c r="A18">
        <v>9</v>
      </c>
      <c r="B18" s="3"/>
      <c r="C18" s="3"/>
      <c r="D18">
        <v>1234582543</v>
      </c>
    </row>
    <row r="19" spans="1:4" x14ac:dyDescent="0.2">
      <c r="A19">
        <v>10</v>
      </c>
      <c r="B19" s="3"/>
      <c r="C19" s="3"/>
      <c r="D19">
        <v>1234582543</v>
      </c>
    </row>
    <row r="20" spans="1:4" x14ac:dyDescent="0.2">
      <c r="A20">
        <v>11</v>
      </c>
      <c r="B20" s="3"/>
      <c r="C20" s="3"/>
      <c r="D20">
        <v>1234582543</v>
      </c>
    </row>
    <row r="21" spans="1:4" x14ac:dyDescent="0.2">
      <c r="A21">
        <v>12</v>
      </c>
      <c r="B21" s="3"/>
      <c r="C21" s="3"/>
      <c r="D21">
        <v>1234582543</v>
      </c>
    </row>
    <row r="22" spans="1:4" x14ac:dyDescent="0.2">
      <c r="A22">
        <v>13</v>
      </c>
      <c r="B22" s="3"/>
      <c r="C22" s="3"/>
      <c r="D22">
        <v>1234582543</v>
      </c>
    </row>
    <row r="23" spans="1:4" x14ac:dyDescent="0.2">
      <c r="A23">
        <v>14</v>
      </c>
      <c r="B23" s="3"/>
      <c r="C23" s="3"/>
      <c r="D23">
        <v>1234582543</v>
      </c>
    </row>
    <row r="24" spans="1:4" x14ac:dyDescent="0.2">
      <c r="A24">
        <v>15</v>
      </c>
      <c r="B24" s="3"/>
      <c r="C24" s="3"/>
      <c r="D24">
        <v>1234582543</v>
      </c>
    </row>
    <row r="25" spans="1:4" x14ac:dyDescent="0.2">
      <c r="A25">
        <v>16</v>
      </c>
      <c r="B25" s="3"/>
      <c r="C25" s="3"/>
      <c r="D25">
        <v>1234582543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4" sqref="C14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1234582543</v>
      </c>
    </row>
    <row r="11" spans="1:6" x14ac:dyDescent="0.2">
      <c r="A11">
        <v>2</v>
      </c>
      <c r="B11" t="s">
        <v>62</v>
      </c>
      <c r="C11" s="9">
        <v>0.4</v>
      </c>
      <c r="D11" s="3" t="s">
        <v>63</v>
      </c>
      <c r="E11" s="3"/>
      <c r="F11">
        <v>1234582543</v>
      </c>
    </row>
    <row r="12" spans="1:6" x14ac:dyDescent="0.2">
      <c r="A12">
        <v>3</v>
      </c>
      <c r="B12" t="s">
        <v>64</v>
      </c>
      <c r="C12" s="9">
        <v>0.05</v>
      </c>
      <c r="D12" s="3"/>
      <c r="E12" s="3"/>
      <c r="F12">
        <v>1234582543</v>
      </c>
    </row>
    <row r="13" spans="1:6" x14ac:dyDescent="0.2">
      <c r="A13">
        <v>4</v>
      </c>
      <c r="B13" t="s">
        <v>65</v>
      </c>
      <c r="C13" s="9">
        <v>0.15</v>
      </c>
      <c r="D13" s="3"/>
      <c r="E13" s="3"/>
      <c r="F13">
        <v>1234582543</v>
      </c>
    </row>
    <row r="14" spans="1:6" x14ac:dyDescent="0.2">
      <c r="A14">
        <v>5</v>
      </c>
      <c r="B14" t="s">
        <v>66</v>
      </c>
      <c r="C14" s="9">
        <v>0.15</v>
      </c>
      <c r="D14" s="3"/>
      <c r="E14" s="3"/>
      <c r="F14">
        <v>1234582543</v>
      </c>
    </row>
    <row r="15" spans="1:6" x14ac:dyDescent="0.2">
      <c r="A15">
        <v>6</v>
      </c>
      <c r="B15" t="s">
        <v>67</v>
      </c>
      <c r="C15" s="9">
        <v>0.15</v>
      </c>
      <c r="D15" s="3"/>
      <c r="E15" s="3"/>
      <c r="F15">
        <v>1234582543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workbookViewId="0">
      <selection activeCell="A3" sqref="A3:N18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78</v>
      </c>
      <c r="C5" t="s">
        <v>79</v>
      </c>
      <c r="D5">
        <v>155151</v>
      </c>
      <c r="E5" t="s">
        <v>1</v>
      </c>
      <c r="F5" t="s">
        <v>3</v>
      </c>
      <c r="G5" s="3">
        <v>100</v>
      </c>
      <c r="H5" s="3">
        <f>nilai!H2</f>
        <v>80</v>
      </c>
      <c r="I5" s="3">
        <f>nilai!H2</f>
        <v>80</v>
      </c>
      <c r="J5" s="3">
        <f>nilai!H2</f>
        <v>80</v>
      </c>
      <c r="K5" s="3">
        <f>nilai!H2</f>
        <v>80</v>
      </c>
      <c r="L5" s="3">
        <f>nilai!H2</f>
        <v>80</v>
      </c>
      <c r="M5">
        <f>G5*Komponen!C10 + H5*Komponen!C11 + I5*Komponen!C12 + J5*Komponen!C13 + K5*Komponen!C14 + L5*Komponen!C15</f>
        <v>82</v>
      </c>
      <c r="N5" t="str">
        <f t="shared" ref="N5:N1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 t="s">
        <v>80</v>
      </c>
      <c r="C6" t="s">
        <v>81</v>
      </c>
      <c r="D6">
        <v>155125</v>
      </c>
      <c r="E6" t="s">
        <v>1</v>
      </c>
      <c r="F6" t="s">
        <v>3</v>
      </c>
      <c r="G6" s="3">
        <v>100</v>
      </c>
      <c r="H6" s="3">
        <f>nilai!H3</f>
        <v>72</v>
      </c>
      <c r="I6" s="3">
        <f>nilai!H3</f>
        <v>72</v>
      </c>
      <c r="J6" s="3">
        <f>nilai!H3</f>
        <v>72</v>
      </c>
      <c r="K6" s="3">
        <f>nilai!H3</f>
        <v>72</v>
      </c>
      <c r="L6" s="3">
        <f>nilai!H3</f>
        <v>72</v>
      </c>
      <c r="M6">
        <f>G6*Komponen!C10 + H6*Komponen!C11 + I6*Komponen!C12 + J6*Komponen!C13 + K6*Komponen!C14 + L6*Komponen!C15</f>
        <v>74.8</v>
      </c>
      <c r="N6" t="str">
        <f t="shared" si="0"/>
        <v>B+</v>
      </c>
    </row>
    <row r="7" spans="1:14" x14ac:dyDescent="0.2">
      <c r="A7">
        <v>3</v>
      </c>
      <c r="B7" t="s">
        <v>82</v>
      </c>
      <c r="C7" t="s">
        <v>83</v>
      </c>
      <c r="D7">
        <v>155113</v>
      </c>
      <c r="E7" t="s">
        <v>1</v>
      </c>
      <c r="F7" t="s">
        <v>3</v>
      </c>
      <c r="G7" s="3">
        <v>100</v>
      </c>
      <c r="H7" s="3">
        <f>nilai!H4</f>
        <v>81</v>
      </c>
      <c r="I7" s="3">
        <f>nilai!H4</f>
        <v>81</v>
      </c>
      <c r="J7" s="3">
        <f>nilai!H4</f>
        <v>81</v>
      </c>
      <c r="K7" s="3">
        <f>nilai!H4</f>
        <v>81</v>
      </c>
      <c r="L7" s="3">
        <f>nilai!H4</f>
        <v>81</v>
      </c>
      <c r="M7">
        <f>G7*Komponen!C10 + H7*Komponen!C11 + I7*Komponen!C12 + J7*Komponen!C13 + K7*Komponen!C14 + L7*Komponen!C15</f>
        <v>82.9</v>
      </c>
      <c r="N7" t="str">
        <f t="shared" si="0"/>
        <v>A</v>
      </c>
    </row>
    <row r="8" spans="1:14" x14ac:dyDescent="0.2">
      <c r="A8">
        <v>4</v>
      </c>
      <c r="B8" t="s">
        <v>84</v>
      </c>
      <c r="C8" t="s">
        <v>85</v>
      </c>
      <c r="D8">
        <v>155122</v>
      </c>
      <c r="E8" t="s">
        <v>1</v>
      </c>
      <c r="F8" t="s">
        <v>3</v>
      </c>
      <c r="G8" s="3">
        <v>100</v>
      </c>
      <c r="H8" s="3">
        <f>nilai!H5</f>
        <v>76</v>
      </c>
      <c r="I8" s="3">
        <f>nilai!H5</f>
        <v>76</v>
      </c>
      <c r="J8" s="3">
        <f>nilai!H5</f>
        <v>76</v>
      </c>
      <c r="K8" s="3">
        <f>nilai!H5</f>
        <v>76</v>
      </c>
      <c r="L8" s="3">
        <f>nilai!H5</f>
        <v>76</v>
      </c>
      <c r="M8">
        <f>G8*Komponen!C10 + H8*Komponen!C11 + I8*Komponen!C12 + J8*Komponen!C13 + K8*Komponen!C14 + L8*Komponen!C15</f>
        <v>78.400000000000006</v>
      </c>
      <c r="N8" t="str">
        <f t="shared" si="0"/>
        <v>A-</v>
      </c>
    </row>
    <row r="9" spans="1:14" x14ac:dyDescent="0.2">
      <c r="A9">
        <v>5</v>
      </c>
      <c r="B9" t="s">
        <v>86</v>
      </c>
      <c r="C9" t="s">
        <v>87</v>
      </c>
      <c r="D9">
        <v>155115</v>
      </c>
      <c r="E9" t="s">
        <v>1</v>
      </c>
      <c r="F9" t="s">
        <v>3</v>
      </c>
      <c r="G9" s="3">
        <v>100</v>
      </c>
      <c r="H9" s="3">
        <f>nilai!H6</f>
        <v>76</v>
      </c>
      <c r="I9" s="3">
        <f>nilai!H6</f>
        <v>76</v>
      </c>
      <c r="J9" s="3">
        <f>nilai!H6</f>
        <v>76</v>
      </c>
      <c r="K9" s="3">
        <f>nilai!H6</f>
        <v>76</v>
      </c>
      <c r="L9" s="3">
        <f>nilai!H6</f>
        <v>76</v>
      </c>
      <c r="M9">
        <f>G9*Komponen!C10 + H9*Komponen!C11 + I9*Komponen!C12 + J9*Komponen!C13 + K9*Komponen!C14 + L9*Komponen!C15</f>
        <v>78.400000000000006</v>
      </c>
      <c r="N9" t="str">
        <f t="shared" si="0"/>
        <v>A-</v>
      </c>
    </row>
    <row r="10" spans="1:14" x14ac:dyDescent="0.2">
      <c r="A10">
        <v>6</v>
      </c>
      <c r="B10" t="s">
        <v>88</v>
      </c>
      <c r="C10" t="s">
        <v>89</v>
      </c>
      <c r="D10">
        <v>155132</v>
      </c>
      <c r="E10" t="s">
        <v>1</v>
      </c>
      <c r="F10" t="s">
        <v>3</v>
      </c>
      <c r="G10" s="3">
        <v>100</v>
      </c>
      <c r="H10" s="3">
        <f>nilai!H7</f>
        <v>78</v>
      </c>
      <c r="I10" s="3">
        <f>nilai!H7</f>
        <v>78</v>
      </c>
      <c r="J10" s="3">
        <f>nilai!H7</f>
        <v>78</v>
      </c>
      <c r="K10" s="3">
        <f>nilai!H7</f>
        <v>78</v>
      </c>
      <c r="L10" s="3">
        <f>nilai!H7</f>
        <v>78</v>
      </c>
      <c r="M10">
        <f>G10*Komponen!C10 + H10*Komponen!C11 + I10*Komponen!C12 + J10*Komponen!C13 + K10*Komponen!C14 + L10*Komponen!C15</f>
        <v>80.2</v>
      </c>
      <c r="N10" t="str">
        <f t="shared" si="0"/>
        <v>A</v>
      </c>
    </row>
    <row r="11" spans="1:14" x14ac:dyDescent="0.2">
      <c r="A11">
        <v>7</v>
      </c>
      <c r="B11" t="s">
        <v>90</v>
      </c>
      <c r="C11" t="s">
        <v>91</v>
      </c>
      <c r="D11">
        <v>155116</v>
      </c>
      <c r="E11" t="s">
        <v>1</v>
      </c>
      <c r="F11" t="s">
        <v>3</v>
      </c>
      <c r="G11" s="3">
        <v>100</v>
      </c>
      <c r="H11" s="3">
        <f>nilai!H8</f>
        <v>81</v>
      </c>
      <c r="I11" s="3">
        <f>nilai!H8</f>
        <v>81</v>
      </c>
      <c r="J11" s="3">
        <f>nilai!H8</f>
        <v>81</v>
      </c>
      <c r="K11" s="3">
        <f>nilai!H8</f>
        <v>81</v>
      </c>
      <c r="L11" s="3">
        <f>nilai!H8</f>
        <v>81</v>
      </c>
      <c r="M11">
        <f>G11*Komponen!C10 + H11*Komponen!C11 + I11*Komponen!C12 + J11*Komponen!C13 + K11*Komponen!C14 + L11*Komponen!C15</f>
        <v>82.9</v>
      </c>
      <c r="N11" t="str">
        <f t="shared" si="0"/>
        <v>A</v>
      </c>
    </row>
    <row r="12" spans="1:14" x14ac:dyDescent="0.2">
      <c r="A12">
        <v>8</v>
      </c>
      <c r="B12" t="s">
        <v>92</v>
      </c>
      <c r="C12" t="s">
        <v>93</v>
      </c>
      <c r="D12">
        <v>156472</v>
      </c>
      <c r="E12" t="s">
        <v>1</v>
      </c>
      <c r="F12" t="s">
        <v>3</v>
      </c>
      <c r="G12" s="3">
        <v>100</v>
      </c>
      <c r="H12" s="3">
        <f>nilai!H9</f>
        <v>35</v>
      </c>
      <c r="I12" s="3">
        <f>nilai!H9</f>
        <v>35</v>
      </c>
      <c r="J12" s="3">
        <f>nilai!H9</f>
        <v>35</v>
      </c>
      <c r="K12" s="3">
        <f>nilai!H9</f>
        <v>35</v>
      </c>
      <c r="L12" s="3">
        <f>nilai!H9</f>
        <v>35</v>
      </c>
      <c r="M12">
        <f>G12*Komponen!C10 + H12*Komponen!C11 + I12*Komponen!C12 + J12*Komponen!C13 + K12*Komponen!C14 + L12*Komponen!C15</f>
        <v>41.5</v>
      </c>
      <c r="N12" t="str">
        <f t="shared" si="0"/>
        <v>D</v>
      </c>
    </row>
    <row r="13" spans="1:14" x14ac:dyDescent="0.2">
      <c r="A13">
        <v>9</v>
      </c>
      <c r="B13" t="s">
        <v>94</v>
      </c>
      <c r="C13" t="s">
        <v>95</v>
      </c>
      <c r="D13">
        <v>156476</v>
      </c>
      <c r="E13" t="s">
        <v>1</v>
      </c>
      <c r="F13" t="s">
        <v>3</v>
      </c>
      <c r="G13" s="3">
        <v>100</v>
      </c>
      <c r="H13" s="3">
        <f>nilai!H10</f>
        <v>81</v>
      </c>
      <c r="I13" s="3">
        <f>nilai!H10</f>
        <v>81</v>
      </c>
      <c r="J13" s="3">
        <f>nilai!H10</f>
        <v>81</v>
      </c>
      <c r="K13" s="3">
        <f>nilai!H10</f>
        <v>81</v>
      </c>
      <c r="L13" s="3">
        <f>nilai!H10</f>
        <v>81</v>
      </c>
      <c r="M13">
        <f>G13*Komponen!C10 + H13*Komponen!C11 + I13*Komponen!C12 + J13*Komponen!C13 + K13*Komponen!C14 + L13*Komponen!C15</f>
        <v>82.9</v>
      </c>
      <c r="N13" t="str">
        <f t="shared" si="0"/>
        <v>A</v>
      </c>
    </row>
    <row r="14" spans="1:14" x14ac:dyDescent="0.2">
      <c r="A14">
        <v>10</v>
      </c>
      <c r="B14" t="s">
        <v>96</v>
      </c>
      <c r="C14" t="s">
        <v>97</v>
      </c>
      <c r="D14">
        <v>155117</v>
      </c>
      <c r="E14" t="s">
        <v>1</v>
      </c>
      <c r="F14" t="s">
        <v>3</v>
      </c>
      <c r="G14" s="3">
        <v>100</v>
      </c>
      <c r="H14" s="3">
        <f>nilai!H11</f>
        <v>81</v>
      </c>
      <c r="I14" s="3">
        <f>nilai!H11</f>
        <v>81</v>
      </c>
      <c r="J14" s="3">
        <f>nilai!H11</f>
        <v>81</v>
      </c>
      <c r="K14" s="3">
        <f>nilai!H11</f>
        <v>81</v>
      </c>
      <c r="L14" s="3">
        <f>nilai!H11</f>
        <v>81</v>
      </c>
      <c r="M14">
        <f>G14*Komponen!C10 + H14*Komponen!C11 + I14*Komponen!C12 + J14*Komponen!C13 + K14*Komponen!C14 + L14*Komponen!C15</f>
        <v>82.9</v>
      </c>
      <c r="N14" t="str">
        <f t="shared" si="0"/>
        <v>A</v>
      </c>
    </row>
    <row r="15" spans="1:14" x14ac:dyDescent="0.2">
      <c r="A15">
        <v>11</v>
      </c>
      <c r="B15" t="s">
        <v>98</v>
      </c>
      <c r="C15" t="s">
        <v>99</v>
      </c>
      <c r="D15">
        <v>156459</v>
      </c>
      <c r="E15" t="s">
        <v>1</v>
      </c>
      <c r="F15" t="s">
        <v>3</v>
      </c>
      <c r="G15" s="3">
        <v>100</v>
      </c>
      <c r="H15" s="3">
        <f>nilai!H12</f>
        <v>72</v>
      </c>
      <c r="I15" s="3">
        <f>nilai!H12</f>
        <v>72</v>
      </c>
      <c r="J15" s="3">
        <f>nilai!H12</f>
        <v>72</v>
      </c>
      <c r="K15" s="3">
        <f>nilai!H12</f>
        <v>72</v>
      </c>
      <c r="L15" s="3">
        <f>nilai!H12</f>
        <v>72</v>
      </c>
      <c r="M15">
        <f>G15*Komponen!C10 + H15*Komponen!C11 + I15*Komponen!C12 + J15*Komponen!C13 + K15*Komponen!C14 + L15*Komponen!C15</f>
        <v>74.8</v>
      </c>
      <c r="N15" t="str">
        <f t="shared" si="0"/>
        <v>B+</v>
      </c>
    </row>
    <row r="16" spans="1:14" x14ac:dyDescent="0.2">
      <c r="A16">
        <v>12</v>
      </c>
      <c r="B16" t="s">
        <v>100</v>
      </c>
      <c r="C16" t="s">
        <v>101</v>
      </c>
      <c r="D16">
        <v>155128</v>
      </c>
      <c r="E16" t="s">
        <v>1</v>
      </c>
      <c r="F16" t="s">
        <v>3</v>
      </c>
      <c r="G16" s="3">
        <v>100</v>
      </c>
      <c r="H16" s="3">
        <f>nilai!H13</f>
        <v>78</v>
      </c>
      <c r="I16" s="3">
        <f>nilai!H13</f>
        <v>78</v>
      </c>
      <c r="J16" s="3">
        <f>nilai!H13</f>
        <v>78</v>
      </c>
      <c r="K16" s="3">
        <f>nilai!H13</f>
        <v>78</v>
      </c>
      <c r="L16" s="3">
        <f>nilai!H13</f>
        <v>78</v>
      </c>
      <c r="M16">
        <f>G16*Komponen!C10 + H16*Komponen!C11 + I16*Komponen!C12 + J16*Komponen!C13 + K16*Komponen!C14 + L16*Komponen!C15</f>
        <v>80.2</v>
      </c>
      <c r="N16" t="str">
        <f t="shared" si="0"/>
        <v>A</v>
      </c>
    </row>
    <row r="17" spans="1:14" x14ac:dyDescent="0.2">
      <c r="A17">
        <v>13</v>
      </c>
      <c r="B17" t="s">
        <v>102</v>
      </c>
      <c r="C17" t="s">
        <v>103</v>
      </c>
      <c r="D17">
        <v>155872</v>
      </c>
      <c r="E17" t="s">
        <v>1</v>
      </c>
      <c r="F17" t="s">
        <v>3</v>
      </c>
      <c r="G17" s="3">
        <v>100</v>
      </c>
      <c r="H17" s="3">
        <f>nilai!H14</f>
        <v>78</v>
      </c>
      <c r="I17" s="3">
        <f>nilai!H14</f>
        <v>78</v>
      </c>
      <c r="J17" s="3">
        <f>nilai!H14</f>
        <v>78</v>
      </c>
      <c r="K17" s="3">
        <f>nilai!H14</f>
        <v>78</v>
      </c>
      <c r="L17" s="3">
        <f>nilai!H14</f>
        <v>78</v>
      </c>
      <c r="M17">
        <f>G17*Komponen!C10 + H17*Komponen!C11 + I17*Komponen!C12 + J17*Komponen!C13 + K17*Komponen!C14 + L17*Komponen!C15</f>
        <v>80.2</v>
      </c>
      <c r="N17" t="str">
        <f t="shared" si="0"/>
        <v>A</v>
      </c>
    </row>
    <row r="18" spans="1:14" x14ac:dyDescent="0.2">
      <c r="A18">
        <v>14</v>
      </c>
      <c r="B18" t="s">
        <v>104</v>
      </c>
      <c r="C18" t="s">
        <v>105</v>
      </c>
      <c r="D18">
        <v>155866</v>
      </c>
      <c r="E18" t="s">
        <v>1</v>
      </c>
      <c r="F18" t="s">
        <v>3</v>
      </c>
      <c r="G18" s="3">
        <v>100</v>
      </c>
      <c r="H18" s="3">
        <f>nilai!H15</f>
        <v>81</v>
      </c>
      <c r="I18" s="3">
        <f>nilai!H15</f>
        <v>81</v>
      </c>
      <c r="J18" s="3">
        <f>nilai!H15</f>
        <v>81</v>
      </c>
      <c r="K18" s="3">
        <f>nilai!H15</f>
        <v>81</v>
      </c>
      <c r="L18" s="3">
        <f>nilai!H15</f>
        <v>81</v>
      </c>
      <c r="M18">
        <f>G18*Komponen!C10 + H18*Komponen!C11 + I18*Komponen!C12 + J18*Komponen!C13 + K18*Komponen!C14 + L18*Komponen!C15</f>
        <v>82.9</v>
      </c>
      <c r="N1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5" priority="1" operator="equal">
      <formula>100</formula>
    </cfRule>
    <cfRule type="cellIs" dxfId="4" priority="2" operator="lessThan">
      <formula>100</formula>
    </cfRule>
    <cfRule type="cellIs" dxfId="3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8E3B0-A657-194D-80B1-73B1CF6AA7B2}">
  <dimension ref="A1:J15"/>
  <sheetViews>
    <sheetView tabSelected="1" workbookViewId="0">
      <selection sqref="A1:J15"/>
    </sheetView>
  </sheetViews>
  <sheetFormatPr baseColWidth="10" defaultRowHeight="15" x14ac:dyDescent="0.2"/>
  <cols>
    <col min="2" max="2" width="23.83203125" bestFit="1" customWidth="1"/>
    <col min="3" max="3" width="18.6640625" customWidth="1"/>
    <col min="4" max="4" width="12.6640625" customWidth="1"/>
    <col min="9" max="9" width="11.33203125" customWidth="1"/>
    <col min="10" max="10" width="11.6640625" customWidth="1"/>
  </cols>
  <sheetData>
    <row r="1" spans="1:10" x14ac:dyDescent="0.2">
      <c r="A1" t="s">
        <v>69</v>
      </c>
      <c r="B1" t="s">
        <v>70</v>
      </c>
      <c r="C1" t="s">
        <v>59</v>
      </c>
      <c r="D1" t="s">
        <v>62</v>
      </c>
      <c r="E1" t="s">
        <v>64</v>
      </c>
      <c r="F1" t="s">
        <v>65</v>
      </c>
      <c r="G1" t="s">
        <v>74</v>
      </c>
      <c r="H1" t="s">
        <v>75</v>
      </c>
      <c r="I1" t="s">
        <v>76</v>
      </c>
      <c r="J1" t="s">
        <v>77</v>
      </c>
    </row>
    <row r="2" spans="1:10" x14ac:dyDescent="0.2">
      <c r="A2" t="s">
        <v>78</v>
      </c>
      <c r="B2" t="s">
        <v>79</v>
      </c>
      <c r="C2">
        <v>100</v>
      </c>
      <c r="D2">
        <v>80</v>
      </c>
      <c r="E2">
        <v>80</v>
      </c>
      <c r="F2">
        <v>80</v>
      </c>
      <c r="G2">
        <v>80</v>
      </c>
      <c r="H2">
        <v>80</v>
      </c>
      <c r="I2">
        <v>82</v>
      </c>
      <c r="J2" t="s">
        <v>52</v>
      </c>
    </row>
    <row r="3" spans="1:10" x14ac:dyDescent="0.2">
      <c r="A3" t="s">
        <v>80</v>
      </c>
      <c r="B3" t="s">
        <v>81</v>
      </c>
      <c r="C3">
        <v>100</v>
      </c>
      <c r="D3">
        <v>72</v>
      </c>
      <c r="E3">
        <v>72</v>
      </c>
      <c r="F3">
        <v>72</v>
      </c>
      <c r="G3">
        <v>72</v>
      </c>
      <c r="H3">
        <v>72</v>
      </c>
      <c r="I3">
        <v>74.8</v>
      </c>
      <c r="J3" t="s">
        <v>46</v>
      </c>
    </row>
    <row r="4" spans="1:10" x14ac:dyDescent="0.2">
      <c r="A4" t="s">
        <v>82</v>
      </c>
      <c r="B4" t="s">
        <v>83</v>
      </c>
      <c r="C4">
        <v>100</v>
      </c>
      <c r="D4">
        <v>81</v>
      </c>
      <c r="E4">
        <v>81</v>
      </c>
      <c r="F4">
        <v>81</v>
      </c>
      <c r="G4">
        <v>81</v>
      </c>
      <c r="H4">
        <v>81</v>
      </c>
      <c r="I4">
        <v>82.9</v>
      </c>
      <c r="J4" t="s">
        <v>52</v>
      </c>
    </row>
    <row r="5" spans="1:10" x14ac:dyDescent="0.2">
      <c r="A5" t="s">
        <v>84</v>
      </c>
      <c r="B5" t="s">
        <v>85</v>
      </c>
      <c r="C5">
        <v>100</v>
      </c>
      <c r="D5">
        <v>76</v>
      </c>
      <c r="E5">
        <v>76</v>
      </c>
      <c r="F5">
        <v>76</v>
      </c>
      <c r="G5">
        <v>76</v>
      </c>
      <c r="H5">
        <v>76</v>
      </c>
      <c r="I5">
        <v>78.400000000000006</v>
      </c>
      <c r="J5" t="s">
        <v>49</v>
      </c>
    </row>
    <row r="6" spans="1:10" x14ac:dyDescent="0.2">
      <c r="A6" t="s">
        <v>86</v>
      </c>
      <c r="B6" t="s">
        <v>87</v>
      </c>
      <c r="C6">
        <v>100</v>
      </c>
      <c r="D6">
        <v>76</v>
      </c>
      <c r="E6">
        <v>76</v>
      </c>
      <c r="F6">
        <v>76</v>
      </c>
      <c r="G6">
        <v>76</v>
      </c>
      <c r="H6">
        <v>76</v>
      </c>
      <c r="I6">
        <v>78.400000000000006</v>
      </c>
      <c r="J6" t="s">
        <v>49</v>
      </c>
    </row>
    <row r="7" spans="1:10" x14ac:dyDescent="0.2">
      <c r="A7" t="s">
        <v>88</v>
      </c>
      <c r="B7" t="s">
        <v>89</v>
      </c>
      <c r="C7">
        <v>100</v>
      </c>
      <c r="D7">
        <v>78</v>
      </c>
      <c r="E7">
        <v>78</v>
      </c>
      <c r="F7">
        <v>78</v>
      </c>
      <c r="G7">
        <v>78</v>
      </c>
      <c r="H7">
        <v>78</v>
      </c>
      <c r="I7">
        <v>80.2</v>
      </c>
      <c r="J7" t="s">
        <v>52</v>
      </c>
    </row>
    <row r="8" spans="1:10" x14ac:dyDescent="0.2">
      <c r="A8" t="s">
        <v>90</v>
      </c>
      <c r="B8" t="s">
        <v>91</v>
      </c>
      <c r="C8">
        <v>100</v>
      </c>
      <c r="D8">
        <v>81</v>
      </c>
      <c r="E8">
        <v>81</v>
      </c>
      <c r="F8">
        <v>81</v>
      </c>
      <c r="G8">
        <v>81</v>
      </c>
      <c r="H8">
        <v>81</v>
      </c>
      <c r="I8">
        <v>82.9</v>
      </c>
      <c r="J8" t="s">
        <v>52</v>
      </c>
    </row>
    <row r="9" spans="1:10" x14ac:dyDescent="0.2">
      <c r="A9" t="s">
        <v>92</v>
      </c>
      <c r="B9" t="s">
        <v>93</v>
      </c>
      <c r="C9">
        <v>100</v>
      </c>
      <c r="D9">
        <v>35</v>
      </c>
      <c r="E9">
        <v>35</v>
      </c>
      <c r="F9">
        <v>35</v>
      </c>
      <c r="G9">
        <v>35</v>
      </c>
      <c r="H9">
        <v>35</v>
      </c>
      <c r="I9">
        <v>41.5</v>
      </c>
      <c r="J9" t="s">
        <v>31</v>
      </c>
    </row>
    <row r="10" spans="1:10" x14ac:dyDescent="0.2">
      <c r="A10" t="s">
        <v>94</v>
      </c>
      <c r="B10" t="s">
        <v>95</v>
      </c>
      <c r="C10">
        <v>100</v>
      </c>
      <c r="D10">
        <v>81</v>
      </c>
      <c r="E10">
        <v>81</v>
      </c>
      <c r="F10">
        <v>81</v>
      </c>
      <c r="G10">
        <v>81</v>
      </c>
      <c r="H10">
        <v>81</v>
      </c>
      <c r="I10">
        <v>82.9</v>
      </c>
      <c r="J10" t="s">
        <v>52</v>
      </c>
    </row>
    <row r="11" spans="1:10" x14ac:dyDescent="0.2">
      <c r="A11" t="s">
        <v>96</v>
      </c>
      <c r="B11" t="s">
        <v>97</v>
      </c>
      <c r="C11">
        <v>100</v>
      </c>
      <c r="D11">
        <v>81</v>
      </c>
      <c r="E11">
        <v>81</v>
      </c>
      <c r="F11">
        <v>81</v>
      </c>
      <c r="G11">
        <v>81</v>
      </c>
      <c r="H11">
        <v>81</v>
      </c>
      <c r="I11">
        <v>82.9</v>
      </c>
      <c r="J11" t="s">
        <v>52</v>
      </c>
    </row>
    <row r="12" spans="1:10" x14ac:dyDescent="0.2">
      <c r="A12" t="s">
        <v>98</v>
      </c>
      <c r="B12" t="s">
        <v>99</v>
      </c>
      <c r="C12">
        <v>100</v>
      </c>
      <c r="D12">
        <v>72</v>
      </c>
      <c r="E12">
        <v>72</v>
      </c>
      <c r="F12">
        <v>72</v>
      </c>
      <c r="G12">
        <v>72</v>
      </c>
      <c r="H12">
        <v>72</v>
      </c>
      <c r="I12">
        <v>74.8</v>
      </c>
      <c r="J12" t="s">
        <v>46</v>
      </c>
    </row>
    <row r="13" spans="1:10" x14ac:dyDescent="0.2">
      <c r="A13" t="s">
        <v>100</v>
      </c>
      <c r="B13" t="s">
        <v>101</v>
      </c>
      <c r="C13">
        <v>100</v>
      </c>
      <c r="D13">
        <v>78</v>
      </c>
      <c r="E13">
        <v>78</v>
      </c>
      <c r="F13">
        <v>78</v>
      </c>
      <c r="G13">
        <v>78</v>
      </c>
      <c r="H13">
        <v>78</v>
      </c>
      <c r="I13">
        <v>80.2</v>
      </c>
      <c r="J13" t="s">
        <v>52</v>
      </c>
    </row>
    <row r="14" spans="1:10" x14ac:dyDescent="0.2">
      <c r="A14" t="s">
        <v>102</v>
      </c>
      <c r="B14" t="s">
        <v>103</v>
      </c>
      <c r="C14">
        <v>100</v>
      </c>
      <c r="D14">
        <v>78</v>
      </c>
      <c r="E14">
        <v>78</v>
      </c>
      <c r="F14">
        <v>78</v>
      </c>
      <c r="G14">
        <v>78</v>
      </c>
      <c r="H14">
        <v>78</v>
      </c>
      <c r="I14">
        <v>80.2</v>
      </c>
      <c r="J14" t="s">
        <v>52</v>
      </c>
    </row>
    <row r="15" spans="1:10" x14ac:dyDescent="0.2">
      <c r="A15" t="s">
        <v>104</v>
      </c>
      <c r="B15" t="s">
        <v>105</v>
      </c>
      <c r="C15">
        <v>100</v>
      </c>
      <c r="D15">
        <v>81</v>
      </c>
      <c r="E15">
        <v>81</v>
      </c>
      <c r="F15">
        <v>81</v>
      </c>
      <c r="G15">
        <v>81</v>
      </c>
      <c r="H15">
        <v>81</v>
      </c>
      <c r="I15">
        <v>82.9</v>
      </c>
      <c r="J15" t="s">
        <v>52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"/>
  <sheetViews>
    <sheetView workbookViewId="0">
      <selection activeCell="J25" sqref="J25"/>
    </sheetView>
  </sheetViews>
  <sheetFormatPr baseColWidth="10" defaultColWidth="8.83203125" defaultRowHeight="15" x14ac:dyDescent="0.2"/>
  <cols>
    <col min="1" max="1" width="11.1640625" bestFit="1" customWidth="1"/>
    <col min="2" max="2" width="23.83203125" bestFit="1" customWidth="1"/>
    <col min="3" max="3" width="12" bestFit="1" customWidth="1"/>
    <col min="4" max="4" width="11.1640625" bestFit="1" customWidth="1"/>
    <col min="5" max="5" width="6.6640625" bestFit="1" customWidth="1"/>
    <col min="6" max="6" width="18.6640625" bestFit="1" customWidth="1"/>
    <col min="7" max="7" width="8.33203125" bestFit="1" customWidth="1"/>
    <col min="8" max="8" width="10.1640625" bestFit="1" customWidth="1"/>
  </cols>
  <sheetData>
    <row r="1" spans="1:8" x14ac:dyDescent="0.2">
      <c r="A1" s="1" t="s">
        <v>69</v>
      </c>
      <c r="B1" s="1" t="s">
        <v>70</v>
      </c>
      <c r="C1" s="13" t="s">
        <v>106</v>
      </c>
      <c r="D1" s="13" t="s">
        <v>107</v>
      </c>
      <c r="E1" s="13" t="s">
        <v>108</v>
      </c>
      <c r="F1" s="13" t="s">
        <v>109</v>
      </c>
      <c r="G1" s="13" t="s">
        <v>110</v>
      </c>
      <c r="H1" s="13" t="s">
        <v>111</v>
      </c>
    </row>
    <row r="2" spans="1:8" x14ac:dyDescent="0.2">
      <c r="A2" t="s">
        <v>78</v>
      </c>
      <c r="B2" t="s">
        <v>79</v>
      </c>
      <c r="C2">
        <v>80</v>
      </c>
      <c r="D2">
        <v>80</v>
      </c>
      <c r="E2">
        <v>80</v>
      </c>
      <c r="F2">
        <v>80</v>
      </c>
      <c r="G2">
        <v>80</v>
      </c>
      <c r="H2">
        <f>SUM(C2:G2)/5</f>
        <v>80</v>
      </c>
    </row>
    <row r="3" spans="1:8" x14ac:dyDescent="0.2">
      <c r="A3" t="s">
        <v>80</v>
      </c>
      <c r="B3" t="s">
        <v>81</v>
      </c>
      <c r="C3">
        <v>75</v>
      </c>
      <c r="D3">
        <v>75</v>
      </c>
      <c r="E3">
        <v>75</v>
      </c>
      <c r="F3">
        <v>65</v>
      </c>
      <c r="G3">
        <v>70</v>
      </c>
      <c r="H3">
        <f t="shared" ref="H3:H15" si="0">SUM(C3:G3)/5</f>
        <v>72</v>
      </c>
    </row>
    <row r="4" spans="1:8" x14ac:dyDescent="0.2">
      <c r="A4" t="s">
        <v>82</v>
      </c>
      <c r="B4" t="s">
        <v>83</v>
      </c>
      <c r="C4">
        <v>75</v>
      </c>
      <c r="D4">
        <v>85</v>
      </c>
      <c r="E4">
        <v>80</v>
      </c>
      <c r="F4">
        <v>80</v>
      </c>
      <c r="G4">
        <v>85</v>
      </c>
      <c r="H4">
        <f t="shared" si="0"/>
        <v>81</v>
      </c>
    </row>
    <row r="5" spans="1:8" x14ac:dyDescent="0.2">
      <c r="A5" t="s">
        <v>84</v>
      </c>
      <c r="B5" t="s">
        <v>85</v>
      </c>
      <c r="C5">
        <v>75</v>
      </c>
      <c r="D5">
        <v>85</v>
      </c>
      <c r="E5">
        <v>75</v>
      </c>
      <c r="F5">
        <v>65</v>
      </c>
      <c r="G5">
        <v>80</v>
      </c>
      <c r="H5">
        <f t="shared" si="0"/>
        <v>76</v>
      </c>
    </row>
    <row r="6" spans="1:8" x14ac:dyDescent="0.2">
      <c r="A6" t="s">
        <v>86</v>
      </c>
      <c r="B6" t="s">
        <v>87</v>
      </c>
      <c r="C6">
        <v>75</v>
      </c>
      <c r="D6">
        <v>85</v>
      </c>
      <c r="E6">
        <v>75</v>
      </c>
      <c r="F6">
        <v>65</v>
      </c>
      <c r="G6">
        <v>80</v>
      </c>
      <c r="H6">
        <f t="shared" si="0"/>
        <v>76</v>
      </c>
    </row>
    <row r="7" spans="1:8" x14ac:dyDescent="0.2">
      <c r="A7" t="s">
        <v>88</v>
      </c>
      <c r="B7" t="s">
        <v>89</v>
      </c>
      <c r="C7">
        <v>75</v>
      </c>
      <c r="D7">
        <v>75</v>
      </c>
      <c r="E7">
        <v>80</v>
      </c>
      <c r="F7">
        <v>75</v>
      </c>
      <c r="G7">
        <v>85</v>
      </c>
      <c r="H7">
        <f t="shared" si="0"/>
        <v>78</v>
      </c>
    </row>
    <row r="8" spans="1:8" x14ac:dyDescent="0.2">
      <c r="A8" t="s">
        <v>90</v>
      </c>
      <c r="B8" t="s">
        <v>91</v>
      </c>
      <c r="C8">
        <v>85</v>
      </c>
      <c r="D8">
        <v>75</v>
      </c>
      <c r="E8">
        <v>85</v>
      </c>
      <c r="F8">
        <v>75</v>
      </c>
      <c r="G8">
        <v>85</v>
      </c>
      <c r="H8">
        <f t="shared" si="0"/>
        <v>81</v>
      </c>
    </row>
    <row r="9" spans="1:8" x14ac:dyDescent="0.2">
      <c r="A9" t="s">
        <v>92</v>
      </c>
      <c r="B9" t="s">
        <v>93</v>
      </c>
      <c r="C9">
        <v>35</v>
      </c>
      <c r="D9">
        <v>35</v>
      </c>
      <c r="E9">
        <v>35</v>
      </c>
      <c r="F9">
        <v>35</v>
      </c>
      <c r="G9">
        <v>35</v>
      </c>
      <c r="H9">
        <f t="shared" si="0"/>
        <v>35</v>
      </c>
    </row>
    <row r="10" spans="1:8" x14ac:dyDescent="0.2">
      <c r="A10" t="s">
        <v>94</v>
      </c>
      <c r="B10" t="s">
        <v>95</v>
      </c>
      <c r="C10">
        <v>75</v>
      </c>
      <c r="D10">
        <v>85</v>
      </c>
      <c r="E10">
        <v>80</v>
      </c>
      <c r="F10">
        <v>80</v>
      </c>
      <c r="G10">
        <v>85</v>
      </c>
      <c r="H10">
        <f t="shared" si="0"/>
        <v>81</v>
      </c>
    </row>
    <row r="11" spans="1:8" x14ac:dyDescent="0.2">
      <c r="A11" t="s">
        <v>96</v>
      </c>
      <c r="B11" t="s">
        <v>97</v>
      </c>
      <c r="C11">
        <v>85</v>
      </c>
      <c r="D11">
        <v>75</v>
      </c>
      <c r="E11">
        <v>85</v>
      </c>
      <c r="F11">
        <v>75</v>
      </c>
      <c r="G11">
        <v>85</v>
      </c>
      <c r="H11">
        <f t="shared" si="0"/>
        <v>81</v>
      </c>
    </row>
    <row r="12" spans="1:8" x14ac:dyDescent="0.2">
      <c r="A12" t="s">
        <v>98</v>
      </c>
      <c r="B12" t="s">
        <v>99</v>
      </c>
      <c r="C12">
        <v>75</v>
      </c>
      <c r="D12">
        <v>75</v>
      </c>
      <c r="E12">
        <v>75</v>
      </c>
      <c r="F12">
        <v>65</v>
      </c>
      <c r="G12">
        <v>70</v>
      </c>
      <c r="H12">
        <f t="shared" si="0"/>
        <v>72</v>
      </c>
    </row>
    <row r="13" spans="1:8" x14ac:dyDescent="0.2">
      <c r="A13" t="s">
        <v>100</v>
      </c>
      <c r="B13" t="s">
        <v>101</v>
      </c>
      <c r="C13">
        <v>75</v>
      </c>
      <c r="D13">
        <v>75</v>
      </c>
      <c r="E13">
        <v>80</v>
      </c>
      <c r="F13">
        <v>75</v>
      </c>
      <c r="G13">
        <v>85</v>
      </c>
      <c r="H13">
        <f t="shared" si="0"/>
        <v>78</v>
      </c>
    </row>
    <row r="14" spans="1:8" x14ac:dyDescent="0.2">
      <c r="A14" t="s">
        <v>102</v>
      </c>
      <c r="B14" t="s">
        <v>103</v>
      </c>
      <c r="C14">
        <v>75</v>
      </c>
      <c r="D14">
        <v>75</v>
      </c>
      <c r="E14">
        <v>80</v>
      </c>
      <c r="F14">
        <v>75</v>
      </c>
      <c r="G14">
        <v>85</v>
      </c>
      <c r="H14">
        <f t="shared" si="0"/>
        <v>78</v>
      </c>
    </row>
    <row r="15" spans="1:8" x14ac:dyDescent="0.2">
      <c r="A15" t="s">
        <v>104</v>
      </c>
      <c r="B15" t="s">
        <v>105</v>
      </c>
      <c r="C15">
        <v>85</v>
      </c>
      <c r="D15">
        <v>75</v>
      </c>
      <c r="E15">
        <v>85</v>
      </c>
      <c r="F15">
        <v>75</v>
      </c>
      <c r="G15">
        <v>85</v>
      </c>
      <c r="H15">
        <f t="shared" si="0"/>
        <v>81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RPS</vt:lpstr>
      <vt:lpstr>Skala-Nilai</vt:lpstr>
      <vt:lpstr>Komponen</vt:lpstr>
      <vt:lpstr>Daftar-Nilai</vt:lpstr>
      <vt:lpstr>Sheet1</vt:lpstr>
      <vt:lpstr>nilai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officeidoitoriginal6</cp:lastModifiedBy>
  <dcterms:created xsi:type="dcterms:W3CDTF">2025-01-18T21:28:03Z</dcterms:created>
  <dcterms:modified xsi:type="dcterms:W3CDTF">2025-01-18T22:49:23Z</dcterms:modified>
  <cp:category>nilai</cp:category>
</cp:coreProperties>
</file>