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rahman/Documents/pekerjaan_ummat/akademik/perkuliahan/5_semester ganjil tahun ajaran 2024 - 2025/TEKNOLOGI GAME/"/>
    </mc:Choice>
  </mc:AlternateContent>
  <xr:revisionPtr revIDLastSave="0" documentId="13_ncr:1_{F7E650C5-11CD-4040-8683-90A7173FE074}" xr6:coauthVersionLast="47" xr6:coauthVersionMax="47" xr10:uidLastSave="{00000000-0000-0000-0000-000000000000}"/>
  <bookViews>
    <workbookView xWindow="0" yWindow="760" windowWidth="30240" windowHeight="17680" activeTab="4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Sheet1" sheetId="6" r:id="rId5"/>
    <sheet name="nilai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4" l="1"/>
  <c r="L10" i="4"/>
  <c r="H14" i="4"/>
  <c r="I14" i="4"/>
  <c r="J14" i="4"/>
  <c r="K14" i="4"/>
  <c r="K15" i="4"/>
  <c r="I17" i="4"/>
  <c r="K17" i="4"/>
  <c r="L17" i="4"/>
  <c r="H18" i="4"/>
  <c r="I18" i="4"/>
  <c r="J18" i="4"/>
  <c r="K18" i="4"/>
  <c r="L18" i="4"/>
  <c r="H9" i="5"/>
  <c r="H12" i="4" s="1"/>
  <c r="H10" i="5"/>
  <c r="H13" i="4" s="1"/>
  <c r="H11" i="5"/>
  <c r="L14" i="4" s="1"/>
  <c r="H12" i="5"/>
  <c r="H15" i="4" s="1"/>
  <c r="H13" i="5"/>
  <c r="H16" i="4" s="1"/>
  <c r="H14" i="5"/>
  <c r="H17" i="4" s="1"/>
  <c r="H15" i="5"/>
  <c r="H16" i="5"/>
  <c r="H19" i="4" s="1"/>
  <c r="H17" i="5"/>
  <c r="H20" i="4" s="1"/>
  <c r="H18" i="5"/>
  <c r="H21" i="4" s="1"/>
  <c r="H2" i="5"/>
  <c r="L5" i="4" s="1"/>
  <c r="H3" i="5"/>
  <c r="H6" i="4" s="1"/>
  <c r="H4" i="5"/>
  <c r="H7" i="4" s="1"/>
  <c r="H5" i="5"/>
  <c r="H8" i="4" s="1"/>
  <c r="H6" i="5"/>
  <c r="I9" i="4" s="1"/>
  <c r="H7" i="5"/>
  <c r="H10" i="4" s="1"/>
  <c r="H8" i="5"/>
  <c r="I11" i="4" s="1"/>
  <c r="I20" i="4" l="1"/>
  <c r="L20" i="4"/>
  <c r="K20" i="4"/>
  <c r="J20" i="4"/>
  <c r="I8" i="4"/>
  <c r="L8" i="4"/>
  <c r="K8" i="4"/>
  <c r="J8" i="4"/>
  <c r="L16" i="4"/>
  <c r="K16" i="4"/>
  <c r="J16" i="4"/>
  <c r="I16" i="4"/>
  <c r="L6" i="4"/>
  <c r="K6" i="4"/>
  <c r="J6" i="4"/>
  <c r="I6" i="4"/>
  <c r="L15" i="4"/>
  <c r="J15" i="4"/>
  <c r="I15" i="4"/>
  <c r="K19" i="4"/>
  <c r="I19" i="4"/>
  <c r="L19" i="4"/>
  <c r="J19" i="4"/>
  <c r="L12" i="4"/>
  <c r="K12" i="4"/>
  <c r="J12" i="4"/>
  <c r="I12" i="4"/>
  <c r="I10" i="4"/>
  <c r="K10" i="4"/>
  <c r="J10" i="4"/>
  <c r="K7" i="4"/>
  <c r="J7" i="4"/>
  <c r="I7" i="4"/>
  <c r="L21" i="4"/>
  <c r="I21" i="4"/>
  <c r="K21" i="4"/>
  <c r="J21" i="4"/>
  <c r="L13" i="4"/>
  <c r="K13" i="4"/>
  <c r="J13" i="4"/>
  <c r="I13" i="4"/>
  <c r="L9" i="4"/>
  <c r="K9" i="4"/>
  <c r="J9" i="4"/>
  <c r="H9" i="4"/>
  <c r="J17" i="4"/>
  <c r="K11" i="4"/>
  <c r="H11" i="4"/>
  <c r="L11" i="4"/>
  <c r="J11" i="4"/>
  <c r="H5" i="4"/>
  <c r="I5" i="4"/>
  <c r="J5" i="4"/>
  <c r="K5" i="4"/>
  <c r="M21" i="4" l="1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<sst xmlns="http://schemas.openxmlformats.org/spreadsheetml/2006/main" count="264" uniqueCount="117">
  <si>
    <t>KODE MK</t>
  </si>
  <si>
    <t>D1E2A30B</t>
  </si>
  <si>
    <t>NAMA MK</t>
  </si>
  <si>
    <t>TEKNOLOGI GAME</t>
  </si>
  <si>
    <t>NAMA KELAS</t>
  </si>
  <si>
    <t>5C</t>
  </si>
  <si>
    <t>Program Studi</t>
  </si>
  <si>
    <t>S1 SISTEM DAN TEKNOLOGI INFORMASI</t>
  </si>
  <si>
    <t>Fakultas</t>
  </si>
  <si>
    <t>TEKNIK</t>
  </si>
  <si>
    <t>Semester</t>
  </si>
  <si>
    <t>Nama Dosen</t>
  </si>
  <si>
    <t>ARIF RAHMAN, M.Kom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</si>
  <si>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</si>
  <si>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</si>
  <si>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</si>
  <si>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</si>
  <si>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</si>
  <si>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</si>
  <si>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</si>
  <si>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</si>
  <si>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</si>
  <si>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</si>
  <si>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</si>
  <si>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</si>
  <si>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</si>
  <si>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</si>
  <si>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</si>
  <si>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</si>
  <si>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</si>
  <si>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</si>
  <si>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</si>
  <si>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</si>
  <si>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</si>
  <si>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</si>
  <si>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</si>
  <si>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</si>
  <si>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</si>
  <si>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</si>
  <si>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</si>
  <si>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</si>
  <si>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</si>
  <si>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</si>
  <si>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</si>
  <si>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</si>
  <si>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</si>
  <si>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</si>
  <si>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</si>
  <si>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</si>
  <si>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</si>
  <si>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</si>
  <si>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</si>
  <si>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</si>
  <si>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</si>
  <si>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</si>
  <si>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</si>
  <si>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</si>
  <si>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</si>
  <si>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</si>
  <si>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</si>
  <si>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</si>
  <si>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</si>
  <si>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</si>
  <si>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</si>
  <si>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</si>
  <si>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</si>
  <si>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</si>
  <si>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</si>
  <si>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TEKNOLOGI GAME (D1E2A30B)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</si>
  <si>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</si>
  <si>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</si>
  <si>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</si>
  <si>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</si>
  <si>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</si>
  <si>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</si>
  <si>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</si>
  <si>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</si>
  <si>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</si>
  <si>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2022D1E053</t>
  </si>
  <si>
    <t>YUNANDA ARISTA</t>
  </si>
  <si>
    <t>2022D1E055</t>
  </si>
  <si>
    <t>ZULDIKA PUTRA</t>
  </si>
  <si>
    <t>2022D1E056</t>
  </si>
  <si>
    <t>MUHAMMAD ROSYID HAMMAM AL HANIF</t>
  </si>
  <si>
    <t>2022D1E057</t>
  </si>
  <si>
    <t>ADINDA PUTERI AULIA</t>
  </si>
  <si>
    <t>2022D1E058</t>
  </si>
  <si>
    <t>AFIF AL-FARIDHO</t>
  </si>
  <si>
    <t>2022D1E059</t>
  </si>
  <si>
    <t>AHMAD JULIANTO</t>
  </si>
  <si>
    <t>2022D1E060</t>
  </si>
  <si>
    <t>ALLEN ALBI</t>
  </si>
  <si>
    <t>2022D1E063</t>
  </si>
  <si>
    <t>M. FAJRUL ISLAM</t>
  </si>
  <si>
    <t>2022D1E066</t>
  </si>
  <si>
    <t>ERNI WATI</t>
  </si>
  <si>
    <t>2022D1E067</t>
  </si>
  <si>
    <t>JURYANTI PERMATASARI</t>
  </si>
  <si>
    <t>2022D1E071</t>
  </si>
  <si>
    <t>MUSTAKIM JUMAT</t>
  </si>
  <si>
    <t>2022D1E072</t>
  </si>
  <si>
    <t>PADILA MAHARANI</t>
  </si>
  <si>
    <t>2022D1E074</t>
  </si>
  <si>
    <t>ZABINA DWI FEBRIYANZI</t>
  </si>
  <si>
    <t>2022D1E075</t>
  </si>
  <si>
    <t>MUHAMMAD ROSYAD HARITS AL HANIF</t>
  </si>
  <si>
    <t>2022D1E076</t>
  </si>
  <si>
    <t>WAHYU PRAWIRA</t>
  </si>
  <si>
    <t>2022D1E077</t>
  </si>
  <si>
    <t>LALU DWIFA AMRUL WAHYUDI</t>
  </si>
  <si>
    <t>NIRIN FATHONAH HISMAYA</t>
  </si>
  <si>
    <t>KONSEP GAME</t>
  </si>
  <si>
    <t>STORYBOARD</t>
  </si>
  <si>
    <t>DESAIN</t>
  </si>
  <si>
    <t>CODE DAN HASIL GAME</t>
  </si>
  <si>
    <t>LAPORAN</t>
  </si>
  <si>
    <t>TOTAL 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</si>
</sst>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</cellXfs>
  <cellStyles count="1">
    <cellStyle name="Normal" xfId="0" builtinId="0"/>
  </cellStyles>
  <dxfs count="9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0B8AF3-3F0E-464A-ACCB-7ACA8377F5A0}" name="Table1" displayName="Table1" ref="A1:J18" totalsRowShown="0">
  <autoFilter ref="A1:J18" xr:uid="{530B8AF3-3F0E-464A-ACCB-7ACA8377F5A0}"/>
  <tableColumns count="10">
    <tableColumn id="1" xr3:uid="{6AEEF129-4518-6F4F-B055-B842737C43A6}" name="NIM"/>
    <tableColumn id="2" xr3:uid="{D99C8DE5-2194-9D47-9345-528012C93C65}" name="Nama Mahasiswa"/>
    <tableColumn id="3" xr3:uid="{A71149B2-36A1-3147-BE0D-C518F752445B}" name="Aktivitas Partisipatif"/>
    <tableColumn id="4" xr3:uid="{B201E5A6-1A86-E146-97DB-DAE28DF9B5CD}" name="Hasil Proyek"/>
    <tableColumn id="5" xr3:uid="{32F2B1B1-2289-2D40-92AF-8927D5AB35C3}" name="Quiz"/>
    <tableColumn id="6" xr3:uid="{54ADC276-1FE0-1048-8725-B6BF45A56AC1}" name="Tugas"/>
    <tableColumn id="7" xr3:uid="{B09191A3-E90A-6145-A45F-CDDE1EEDC37B}" name="UTS"/>
    <tableColumn id="8" xr3:uid="{A3EDBFB3-4C25-9848-939C-6A2B570D0638}" name="UAS"/>
    <tableColumn id="9" xr3:uid="{C38C9DBE-BDBA-4347-826E-778871BFB491}" name="Nilai Akhir"/>
    <tableColumn id="10" xr3:uid="{D81A20D9-11B8-1C4D-B368-BC6BF81805AC}" name="Nilai Huruf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1234582549</v>
      </c>
    </row>
    <row r="11" spans="1:4" x14ac:dyDescent="0.2">
      <c r="A11">
        <v>2</v>
      </c>
      <c r="B11" s="3"/>
      <c r="C11" s="3"/>
      <c r="D11">
        <v>1234582549</v>
      </c>
    </row>
    <row r="12" spans="1:4" x14ac:dyDescent="0.2">
      <c r="A12">
        <v>3</v>
      </c>
      <c r="B12" s="3"/>
      <c r="C12" s="3"/>
      <c r="D12">
        <v>1234582549</v>
      </c>
    </row>
    <row r="13" spans="1:4" x14ac:dyDescent="0.2">
      <c r="A13">
        <v>4</v>
      </c>
      <c r="B13" s="3"/>
      <c r="C13" s="3"/>
      <c r="D13">
        <v>1234582549</v>
      </c>
    </row>
    <row r="14" spans="1:4" x14ac:dyDescent="0.2">
      <c r="A14">
        <v>5</v>
      </c>
      <c r="B14" s="3"/>
      <c r="C14" s="3"/>
      <c r="D14">
        <v>1234582549</v>
      </c>
    </row>
    <row r="15" spans="1:4" x14ac:dyDescent="0.2">
      <c r="A15">
        <v>6</v>
      </c>
      <c r="B15" s="3"/>
      <c r="C15" s="3"/>
      <c r="D15">
        <v>1234582549</v>
      </c>
    </row>
    <row r="16" spans="1:4" x14ac:dyDescent="0.2">
      <c r="A16">
        <v>7</v>
      </c>
      <c r="B16" s="3"/>
      <c r="C16" s="3"/>
      <c r="D16">
        <v>1234582549</v>
      </c>
    </row>
    <row r="17" spans="1:4" x14ac:dyDescent="0.2">
      <c r="A17">
        <v>8</v>
      </c>
      <c r="B17" s="3"/>
      <c r="C17" s="3"/>
      <c r="D17">
        <v>1234582549</v>
      </c>
    </row>
    <row r="18" spans="1:4" x14ac:dyDescent="0.2">
      <c r="A18">
        <v>9</v>
      </c>
      <c r="B18" s="3"/>
      <c r="C18" s="3"/>
      <c r="D18">
        <v>1234582549</v>
      </c>
    </row>
    <row r="19" spans="1:4" x14ac:dyDescent="0.2">
      <c r="A19">
        <v>10</v>
      </c>
      <c r="B19" s="3"/>
      <c r="C19" s="3"/>
      <c r="D19">
        <v>1234582549</v>
      </c>
    </row>
    <row r="20" spans="1:4" x14ac:dyDescent="0.2">
      <c r="A20">
        <v>11</v>
      </c>
      <c r="B20" s="3"/>
      <c r="C20" s="3"/>
      <c r="D20">
        <v>1234582549</v>
      </c>
    </row>
    <row r="21" spans="1:4" x14ac:dyDescent="0.2">
      <c r="A21">
        <v>12</v>
      </c>
      <c r="B21" s="3"/>
      <c r="C21" s="3"/>
      <c r="D21">
        <v>1234582549</v>
      </c>
    </row>
    <row r="22" spans="1:4" x14ac:dyDescent="0.2">
      <c r="A22">
        <v>13</v>
      </c>
      <c r="B22" s="3"/>
      <c r="C22" s="3"/>
      <c r="D22">
        <v>1234582549</v>
      </c>
    </row>
    <row r="23" spans="1:4" x14ac:dyDescent="0.2">
      <c r="A23">
        <v>14</v>
      </c>
      <c r="B23" s="3"/>
      <c r="C23" s="3"/>
      <c r="D23">
        <v>1234582549</v>
      </c>
    </row>
    <row r="24" spans="1:4" x14ac:dyDescent="0.2">
      <c r="A24">
        <v>15</v>
      </c>
      <c r="B24" s="3"/>
      <c r="C24" s="3"/>
      <c r="D24">
        <v>1234582549</v>
      </c>
    </row>
    <row r="25" spans="1:4" x14ac:dyDescent="0.2">
      <c r="A25">
        <v>16</v>
      </c>
      <c r="B25" s="3"/>
      <c r="C25" s="3"/>
      <c r="D25">
        <v>1234582549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1234582549</v>
      </c>
    </row>
    <row r="11" spans="1:6" x14ac:dyDescent="0.2">
      <c r="A11">
        <v>2</v>
      </c>
      <c r="B11" t="s">
        <v>62</v>
      </c>
      <c r="C11" s="9">
        <v>0.4</v>
      </c>
      <c r="D11" s="3" t="s">
        <v>63</v>
      </c>
      <c r="E11" s="3"/>
      <c r="F11">
        <v>1234582549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1234582549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1234582549</v>
      </c>
    </row>
    <row r="14" spans="1:6" x14ac:dyDescent="0.2">
      <c r="A14">
        <v>5</v>
      </c>
      <c r="B14" t="s">
        <v>66</v>
      </c>
      <c r="C14" s="9">
        <v>0.15</v>
      </c>
      <c r="D14" s="3"/>
      <c r="E14" s="3"/>
      <c r="F14">
        <v>1234582549</v>
      </c>
    </row>
    <row r="15" spans="1:6" x14ac:dyDescent="0.2">
      <c r="A15">
        <v>6</v>
      </c>
      <c r="B15" t="s">
        <v>67</v>
      </c>
      <c r="C15" s="9">
        <v>0.15</v>
      </c>
      <c r="D15" s="3"/>
      <c r="E15" s="3"/>
      <c r="F15">
        <v>1234582549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workbookViewId="0">
      <selection activeCell="A3" sqref="A3:N2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156480</v>
      </c>
      <c r="E5" t="s">
        <v>1</v>
      </c>
      <c r="F5" t="s">
        <v>3</v>
      </c>
      <c r="G5" s="3">
        <v>100</v>
      </c>
      <c r="H5" s="3">
        <f>nilai!H2</f>
        <v>76</v>
      </c>
      <c r="I5" s="3">
        <f>nilai!H2</f>
        <v>76</v>
      </c>
      <c r="J5" s="3">
        <f>nilai!H2</f>
        <v>76</v>
      </c>
      <c r="K5" s="3">
        <f>nilai!H2</f>
        <v>76</v>
      </c>
      <c r="L5" s="3">
        <f>nilai!H2</f>
        <v>76</v>
      </c>
      <c r="M5">
        <f>G5*Komponen!C10 + H5*Komponen!C11 + I5*Komponen!C12 + J5*Komponen!C13 + K5*Komponen!C14 + L5*Komponen!C15</f>
        <v>78.400000000000006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 t="s">
        <v>80</v>
      </c>
      <c r="C6" t="s">
        <v>81</v>
      </c>
      <c r="D6">
        <v>156379</v>
      </c>
      <c r="E6" t="s">
        <v>1</v>
      </c>
      <c r="F6" t="s">
        <v>3</v>
      </c>
      <c r="G6" s="3">
        <v>100</v>
      </c>
      <c r="H6" s="3">
        <f>nilai!H3</f>
        <v>81</v>
      </c>
      <c r="I6" s="3">
        <f>nilai!H3</f>
        <v>81</v>
      </c>
      <c r="J6" s="3">
        <f>nilai!H3</f>
        <v>81</v>
      </c>
      <c r="K6" s="3">
        <f>nilai!H3</f>
        <v>81</v>
      </c>
      <c r="L6" s="3">
        <f>nilai!H3</f>
        <v>81</v>
      </c>
      <c r="M6">
        <f>G6*Komponen!C10 + H6*Komponen!C11 + I6*Komponen!C12 + J6*Komponen!C13 + K6*Komponen!C14 + L6*Komponen!C15</f>
        <v>82.9</v>
      </c>
      <c r="N6" t="str">
        <f t="shared" si="0"/>
        <v>A</v>
      </c>
    </row>
    <row r="7" spans="1:14" x14ac:dyDescent="0.2">
      <c r="A7">
        <v>3</v>
      </c>
      <c r="B7" t="s">
        <v>82</v>
      </c>
      <c r="C7" t="s">
        <v>83</v>
      </c>
      <c r="D7">
        <v>155908</v>
      </c>
      <c r="E7" t="s">
        <v>1</v>
      </c>
      <c r="F7" t="s">
        <v>3</v>
      </c>
      <c r="G7" s="3">
        <v>100</v>
      </c>
      <c r="H7" s="3">
        <f>nilai!H4</f>
        <v>85</v>
      </c>
      <c r="I7" s="3">
        <f>nilai!H4</f>
        <v>85</v>
      </c>
      <c r="J7" s="3">
        <f>nilai!H4</f>
        <v>85</v>
      </c>
      <c r="K7" s="3">
        <f>nilai!H4</f>
        <v>85</v>
      </c>
      <c r="L7" s="3">
        <f>nilai!H4</f>
        <v>85</v>
      </c>
      <c r="M7">
        <f>G7*Komponen!C10 + H7*Komponen!C11 + I7*Komponen!C12 + J7*Komponen!C13 + K7*Komponen!C14 + L7*Komponen!C15</f>
        <v>86.5</v>
      </c>
      <c r="N7" t="str">
        <f t="shared" si="0"/>
        <v>A</v>
      </c>
    </row>
    <row r="8" spans="1:14" x14ac:dyDescent="0.2">
      <c r="A8">
        <v>4</v>
      </c>
      <c r="B8" t="s">
        <v>84</v>
      </c>
      <c r="C8" t="s">
        <v>85</v>
      </c>
      <c r="D8">
        <v>156391</v>
      </c>
      <c r="E8" t="s">
        <v>1</v>
      </c>
      <c r="F8" t="s">
        <v>3</v>
      </c>
      <c r="G8" s="3">
        <v>100</v>
      </c>
      <c r="H8" s="3">
        <f>nilai!H5</f>
        <v>39</v>
      </c>
      <c r="I8" s="3">
        <f>nilai!H5</f>
        <v>39</v>
      </c>
      <c r="J8" s="3">
        <f>nilai!H5</f>
        <v>39</v>
      </c>
      <c r="K8" s="3">
        <f>nilai!H5</f>
        <v>39</v>
      </c>
      <c r="L8" s="3">
        <f>nilai!H5</f>
        <v>39</v>
      </c>
      <c r="M8">
        <f>G8*Komponen!C10 + H8*Komponen!C11 + I8*Komponen!C12 + J8*Komponen!C13 + K8*Komponen!C14 + L8*Komponen!C15</f>
        <v>45.1</v>
      </c>
      <c r="N8" t="str">
        <f t="shared" si="0"/>
        <v>D</v>
      </c>
    </row>
    <row r="9" spans="1:14" x14ac:dyDescent="0.2">
      <c r="A9">
        <v>5</v>
      </c>
      <c r="B9" t="s">
        <v>86</v>
      </c>
      <c r="C9" t="s">
        <v>87</v>
      </c>
      <c r="D9">
        <v>155883</v>
      </c>
      <c r="E9" t="s">
        <v>1</v>
      </c>
      <c r="F9" t="s">
        <v>3</v>
      </c>
      <c r="G9" s="3">
        <v>100</v>
      </c>
      <c r="H9" s="3">
        <f>nilai!H6</f>
        <v>72.2</v>
      </c>
      <c r="I9" s="3">
        <f>nilai!H6</f>
        <v>72.2</v>
      </c>
      <c r="J9" s="3">
        <f>nilai!H6</f>
        <v>72.2</v>
      </c>
      <c r="K9" s="3">
        <f>nilai!H6</f>
        <v>72.2</v>
      </c>
      <c r="L9" s="3">
        <f>nilai!H6</f>
        <v>72.2</v>
      </c>
      <c r="M9">
        <f>G9*Komponen!C10 + H9*Komponen!C11 + I9*Komponen!C12 + J9*Komponen!C13 + K9*Komponen!C14 + L9*Komponen!C15</f>
        <v>74.98</v>
      </c>
      <c r="N9" t="str">
        <f t="shared" si="0"/>
        <v>B+</v>
      </c>
    </row>
    <row r="10" spans="1:14" x14ac:dyDescent="0.2">
      <c r="A10">
        <v>6</v>
      </c>
      <c r="B10" t="s">
        <v>88</v>
      </c>
      <c r="C10" t="s">
        <v>89</v>
      </c>
      <c r="D10">
        <v>155854</v>
      </c>
      <c r="E10" t="s">
        <v>1</v>
      </c>
      <c r="F10" t="s">
        <v>3</v>
      </c>
      <c r="G10" s="3">
        <v>100</v>
      </c>
      <c r="H10" s="3">
        <f>nilai!H7</f>
        <v>85</v>
      </c>
      <c r="I10" s="3">
        <f>nilai!H7</f>
        <v>85</v>
      </c>
      <c r="J10" s="3">
        <f>nilai!H7</f>
        <v>85</v>
      </c>
      <c r="K10" s="3">
        <f>nilai!H7</f>
        <v>85</v>
      </c>
      <c r="L10" s="3">
        <f>nilai!H7</f>
        <v>85</v>
      </c>
      <c r="M10">
        <f>G10*Komponen!C10 + H10*Komponen!C11 + I10*Komponen!C12 + J10*Komponen!C13 + K10*Komponen!C14 + L10*Komponen!C15</f>
        <v>86.5</v>
      </c>
      <c r="N10" t="str">
        <f t="shared" si="0"/>
        <v>A</v>
      </c>
    </row>
    <row r="11" spans="1:14" x14ac:dyDescent="0.2">
      <c r="A11">
        <v>7</v>
      </c>
      <c r="B11" t="s">
        <v>90</v>
      </c>
      <c r="C11" t="s">
        <v>91</v>
      </c>
      <c r="D11">
        <v>152390</v>
      </c>
      <c r="E11" t="s">
        <v>1</v>
      </c>
      <c r="F11" t="s">
        <v>3</v>
      </c>
      <c r="G11" s="3">
        <v>100</v>
      </c>
      <c r="H11" s="3">
        <f>nilai!H8</f>
        <v>76</v>
      </c>
      <c r="I11" s="3">
        <f>nilai!H8</f>
        <v>76</v>
      </c>
      <c r="J11" s="3">
        <f>nilai!H8</f>
        <v>76</v>
      </c>
      <c r="K11" s="3">
        <f>nilai!H8</f>
        <v>76</v>
      </c>
      <c r="L11" s="3">
        <f>nilai!H8</f>
        <v>76</v>
      </c>
      <c r="M11">
        <f>G11*Komponen!C10 + H11*Komponen!C11 + I11*Komponen!C12 + J11*Komponen!C13 + K11*Komponen!C14 + L11*Komponen!C15</f>
        <v>78.400000000000006</v>
      </c>
      <c r="N11" t="str">
        <f t="shared" si="0"/>
        <v>A-</v>
      </c>
    </row>
    <row r="12" spans="1:14" x14ac:dyDescent="0.2">
      <c r="A12">
        <v>8</v>
      </c>
      <c r="B12" t="s">
        <v>92</v>
      </c>
      <c r="C12" t="s">
        <v>93</v>
      </c>
      <c r="D12">
        <v>156763</v>
      </c>
      <c r="E12" t="s">
        <v>1</v>
      </c>
      <c r="F12" t="s">
        <v>3</v>
      </c>
      <c r="G12" s="3">
        <v>100</v>
      </c>
      <c r="H12" s="3">
        <f>nilai!H9</f>
        <v>77</v>
      </c>
      <c r="I12" s="3">
        <f>nilai!H9</f>
        <v>77</v>
      </c>
      <c r="J12" s="3">
        <f>nilai!H9</f>
        <v>77</v>
      </c>
      <c r="K12" s="3">
        <f>nilai!H9</f>
        <v>77</v>
      </c>
      <c r="L12" s="3">
        <f>nilai!H9</f>
        <v>77</v>
      </c>
      <c r="M12">
        <f>G12*Komponen!C10 + H12*Komponen!C11 + I12*Komponen!C12 + J12*Komponen!C13 + K12*Komponen!C14 + L12*Komponen!C15</f>
        <v>79.3</v>
      </c>
      <c r="N12" t="str">
        <f t="shared" si="0"/>
        <v>A-</v>
      </c>
    </row>
    <row r="13" spans="1:14" x14ac:dyDescent="0.2">
      <c r="A13">
        <v>9</v>
      </c>
      <c r="B13" t="s">
        <v>94</v>
      </c>
      <c r="C13" t="s">
        <v>95</v>
      </c>
      <c r="D13">
        <v>155947</v>
      </c>
      <c r="E13" t="s">
        <v>1</v>
      </c>
      <c r="F13" t="s">
        <v>3</v>
      </c>
      <c r="G13" s="3">
        <v>100</v>
      </c>
      <c r="H13" s="3">
        <f>nilai!H10</f>
        <v>72.2</v>
      </c>
      <c r="I13" s="3">
        <f>nilai!H10</f>
        <v>72.2</v>
      </c>
      <c r="J13" s="3">
        <f>nilai!H10</f>
        <v>72.2</v>
      </c>
      <c r="K13" s="3">
        <f>nilai!H10</f>
        <v>72.2</v>
      </c>
      <c r="L13" s="3">
        <f>nilai!H10</f>
        <v>72.2</v>
      </c>
      <c r="M13">
        <f>G13*Komponen!C10 + H13*Komponen!C11 + I13*Komponen!C12 + J13*Komponen!C13 + K13*Komponen!C14 + L13*Komponen!C15</f>
        <v>74.98</v>
      </c>
      <c r="N13" t="str">
        <f t="shared" si="0"/>
        <v>B+</v>
      </c>
    </row>
    <row r="14" spans="1:14" x14ac:dyDescent="0.2">
      <c r="A14">
        <v>10</v>
      </c>
      <c r="B14" t="s">
        <v>96</v>
      </c>
      <c r="C14" t="s">
        <v>97</v>
      </c>
      <c r="D14">
        <v>156509</v>
      </c>
      <c r="E14" t="s">
        <v>1</v>
      </c>
      <c r="F14" t="s">
        <v>3</v>
      </c>
      <c r="G14" s="3">
        <v>100</v>
      </c>
      <c r="H14" s="3">
        <f>nilai!H11</f>
        <v>81</v>
      </c>
      <c r="I14" s="3">
        <f>nilai!H11</f>
        <v>81</v>
      </c>
      <c r="J14" s="3">
        <f>nilai!H11</f>
        <v>81</v>
      </c>
      <c r="K14" s="3">
        <f>nilai!H11</f>
        <v>81</v>
      </c>
      <c r="L14" s="3">
        <f>nilai!H11</f>
        <v>81</v>
      </c>
      <c r="M14">
        <f>G14*Komponen!C10 + H14*Komponen!C11 + I14*Komponen!C12 + J14*Komponen!C13 + K14*Komponen!C14 + L14*Komponen!C15</f>
        <v>82.9</v>
      </c>
      <c r="N14" t="str">
        <f t="shared" si="0"/>
        <v>A</v>
      </c>
    </row>
    <row r="15" spans="1:14" x14ac:dyDescent="0.2">
      <c r="A15">
        <v>11</v>
      </c>
      <c r="B15" t="s">
        <v>98</v>
      </c>
      <c r="C15" t="s">
        <v>99</v>
      </c>
      <c r="D15">
        <v>156842</v>
      </c>
      <c r="E15" t="s">
        <v>1</v>
      </c>
      <c r="F15" t="s">
        <v>3</v>
      </c>
      <c r="G15" s="3">
        <v>100</v>
      </c>
      <c r="H15" s="3">
        <f>nilai!H12</f>
        <v>77</v>
      </c>
      <c r="I15" s="3">
        <f>nilai!H12</f>
        <v>77</v>
      </c>
      <c r="J15" s="3">
        <f>nilai!H12</f>
        <v>77</v>
      </c>
      <c r="K15" s="3">
        <f>nilai!H12</f>
        <v>77</v>
      </c>
      <c r="L15" s="3">
        <f>nilai!H12</f>
        <v>77</v>
      </c>
      <c r="M15">
        <f>G15*Komponen!C10 + H15*Komponen!C11 + I15*Komponen!C12 + J15*Komponen!C13 + K15*Komponen!C14 + L15*Komponen!C15</f>
        <v>79.3</v>
      </c>
      <c r="N15" t="str">
        <f t="shared" si="0"/>
        <v>A-</v>
      </c>
    </row>
    <row r="16" spans="1:14" x14ac:dyDescent="0.2">
      <c r="A16">
        <v>12</v>
      </c>
      <c r="B16" t="s">
        <v>100</v>
      </c>
      <c r="C16" t="s">
        <v>101</v>
      </c>
      <c r="D16">
        <v>156460</v>
      </c>
      <c r="E16" t="s">
        <v>1</v>
      </c>
      <c r="F16" t="s">
        <v>3</v>
      </c>
      <c r="G16" s="3">
        <v>100</v>
      </c>
      <c r="H16" s="3">
        <f>nilai!H13</f>
        <v>81</v>
      </c>
      <c r="I16" s="3">
        <f>nilai!H13</f>
        <v>81</v>
      </c>
      <c r="J16" s="3">
        <f>nilai!H13</f>
        <v>81</v>
      </c>
      <c r="K16" s="3">
        <f>nilai!H13</f>
        <v>81</v>
      </c>
      <c r="L16" s="3">
        <f>nilai!H13</f>
        <v>81</v>
      </c>
      <c r="M16">
        <f>G16*Komponen!C10 + H16*Komponen!C11 + I16*Komponen!C12 + J16*Komponen!C13 + K16*Komponen!C14 + L16*Komponen!C15</f>
        <v>82.9</v>
      </c>
      <c r="N16" t="str">
        <f t="shared" si="0"/>
        <v>A</v>
      </c>
    </row>
    <row r="17" spans="1:14" x14ac:dyDescent="0.2">
      <c r="A17">
        <v>13</v>
      </c>
      <c r="B17" t="s">
        <v>102</v>
      </c>
      <c r="C17" t="s">
        <v>103</v>
      </c>
      <c r="D17">
        <v>156770</v>
      </c>
      <c r="E17" t="s">
        <v>1</v>
      </c>
      <c r="F17" t="s">
        <v>3</v>
      </c>
      <c r="G17" s="3">
        <v>100</v>
      </c>
      <c r="H17" s="3">
        <f>nilai!H14</f>
        <v>76</v>
      </c>
      <c r="I17" s="3">
        <f>nilai!H14</f>
        <v>76</v>
      </c>
      <c r="J17" s="3">
        <f>nilai!H14</f>
        <v>76</v>
      </c>
      <c r="K17" s="3">
        <f>nilai!H14</f>
        <v>76</v>
      </c>
      <c r="L17" s="3">
        <f>nilai!H14</f>
        <v>76</v>
      </c>
      <c r="M17">
        <f>G17*Komponen!C10 + H17*Komponen!C11 + I17*Komponen!C12 + J17*Komponen!C13 + K17*Komponen!C14 + L17*Komponen!C15</f>
        <v>78.400000000000006</v>
      </c>
      <c r="N17" t="str">
        <f t="shared" si="0"/>
        <v>A-</v>
      </c>
    </row>
    <row r="18" spans="1:14" x14ac:dyDescent="0.2">
      <c r="A18">
        <v>14</v>
      </c>
      <c r="B18" t="s">
        <v>104</v>
      </c>
      <c r="C18" t="s">
        <v>105</v>
      </c>
      <c r="D18">
        <v>155907</v>
      </c>
      <c r="E18" t="s">
        <v>1</v>
      </c>
      <c r="F18" t="s">
        <v>3</v>
      </c>
      <c r="G18" s="3">
        <v>100</v>
      </c>
      <c r="H18" s="3">
        <f>nilai!H15</f>
        <v>85</v>
      </c>
      <c r="I18" s="3">
        <f>nilai!H15</f>
        <v>85</v>
      </c>
      <c r="J18" s="3">
        <f>nilai!H15</f>
        <v>85</v>
      </c>
      <c r="K18" s="3">
        <f>nilai!H15</f>
        <v>85</v>
      </c>
      <c r="L18" s="3">
        <f>nilai!H15</f>
        <v>85</v>
      </c>
      <c r="M18">
        <f>G18*Komponen!C10 + H18*Komponen!C11 + I18*Komponen!C12 + J18*Komponen!C13 + K18*Komponen!C14 + L18*Komponen!C15</f>
        <v>86.5</v>
      </c>
      <c r="N18" t="str">
        <f t="shared" si="0"/>
        <v>A</v>
      </c>
    </row>
    <row r="19" spans="1:14" x14ac:dyDescent="0.2">
      <c r="A19">
        <v>15</v>
      </c>
      <c r="B19" t="s">
        <v>106</v>
      </c>
      <c r="C19" t="s">
        <v>107</v>
      </c>
      <c r="D19">
        <v>153814</v>
      </c>
      <c r="E19" t="s">
        <v>1</v>
      </c>
      <c r="F19" t="s">
        <v>3</v>
      </c>
      <c r="G19" s="3">
        <v>100</v>
      </c>
      <c r="H19" s="3">
        <f>nilai!H16</f>
        <v>77</v>
      </c>
      <c r="I19" s="3">
        <f>nilai!H16</f>
        <v>77</v>
      </c>
      <c r="J19" s="3">
        <f>nilai!H16</f>
        <v>77</v>
      </c>
      <c r="K19" s="3">
        <f>nilai!H16</f>
        <v>77</v>
      </c>
      <c r="L19" s="3">
        <f>nilai!H16</f>
        <v>77</v>
      </c>
      <c r="M19">
        <f>G19*Komponen!C10 + H19*Komponen!C11 + I19*Komponen!C12 + J19*Komponen!C13 + K19*Komponen!C14 + L19*Komponen!C15</f>
        <v>79.3</v>
      </c>
      <c r="N19" t="str">
        <f t="shared" si="0"/>
        <v>A-</v>
      </c>
    </row>
    <row r="20" spans="1:14" x14ac:dyDescent="0.2">
      <c r="A20">
        <v>16</v>
      </c>
      <c r="B20" t="s">
        <v>108</v>
      </c>
      <c r="C20" t="s">
        <v>109</v>
      </c>
      <c r="D20">
        <v>152825</v>
      </c>
      <c r="E20" t="s">
        <v>1</v>
      </c>
      <c r="F20" t="s">
        <v>3</v>
      </c>
      <c r="G20" s="3">
        <v>100</v>
      </c>
      <c r="H20" s="3">
        <f>nilai!H17</f>
        <v>35</v>
      </c>
      <c r="I20" s="3">
        <f>nilai!H17</f>
        <v>35</v>
      </c>
      <c r="J20" s="3">
        <f>nilai!H17</f>
        <v>35</v>
      </c>
      <c r="K20" s="3">
        <f>nilai!H17</f>
        <v>35</v>
      </c>
      <c r="L20" s="3">
        <f>nilai!H17</f>
        <v>35</v>
      </c>
      <c r="M20">
        <f>G20*Komponen!C10 + H20*Komponen!C11 + I20*Komponen!C12 + J20*Komponen!C13 + K20*Komponen!C14 + L20*Komponen!C15</f>
        <v>41.5</v>
      </c>
      <c r="N20" t="str">
        <f t="shared" si="0"/>
        <v>D</v>
      </c>
    </row>
    <row r="21" spans="1:14" x14ac:dyDescent="0.2">
      <c r="A21">
        <v>17</v>
      </c>
      <c r="B21">
        <v>20240410514002</v>
      </c>
      <c r="C21" t="s">
        <v>110</v>
      </c>
      <c r="D21">
        <v>157095</v>
      </c>
      <c r="E21" t="s">
        <v>1</v>
      </c>
      <c r="F21" t="s">
        <v>3</v>
      </c>
      <c r="G21" s="3">
        <v>100</v>
      </c>
      <c r="H21" s="3">
        <f>nilai!H18</f>
        <v>72.2</v>
      </c>
      <c r="I21" s="3">
        <f>nilai!H18</f>
        <v>72.2</v>
      </c>
      <c r="J21" s="3">
        <f>nilai!H18</f>
        <v>72.2</v>
      </c>
      <c r="K21" s="3">
        <f>nilai!H18</f>
        <v>72.2</v>
      </c>
      <c r="L21" s="3">
        <f>nilai!H18</f>
        <v>72.2</v>
      </c>
      <c r="M21">
        <f>G21*Komponen!C10 + H21*Komponen!C11 + I21*Komponen!C12 + J21*Komponen!C13 + K21*Komponen!C14 + L21*Komponen!C15</f>
        <v>74.98</v>
      </c>
      <c r="N2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8" priority="1" operator="equal">
      <formula>100</formula>
    </cfRule>
    <cfRule type="cellIs" dxfId="7" priority="2" operator="lessThan">
      <formula>100</formula>
    </cfRule>
    <cfRule type="cellIs" dxfId="6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FBCB-79E4-6D4E-8ACE-CE620CA995BC}">
  <dimension ref="A1:J18"/>
  <sheetViews>
    <sheetView tabSelected="1" workbookViewId="0">
      <selection sqref="A1:J18"/>
    </sheetView>
  </sheetViews>
  <sheetFormatPr baseColWidth="10" defaultRowHeight="15" x14ac:dyDescent="0.2"/>
  <cols>
    <col min="2" max="2" width="32.83203125" bestFit="1" customWidth="1"/>
    <col min="3" max="3" width="18.6640625" customWidth="1"/>
    <col min="4" max="4" width="12.6640625" customWidth="1"/>
    <col min="9" max="9" width="11.33203125" customWidth="1"/>
    <col min="10" max="10" width="11.6640625" customWidth="1"/>
  </cols>
  <sheetData>
    <row r="1" spans="1:10" x14ac:dyDescent="0.2">
      <c r="A1" t="s">
        <v>69</v>
      </c>
      <c r="B1" t="s">
        <v>70</v>
      </c>
      <c r="C1" t="s">
        <v>59</v>
      </c>
      <c r="D1" t="s">
        <v>62</v>
      </c>
      <c r="E1" t="s">
        <v>64</v>
      </c>
      <c r="F1" t="s">
        <v>65</v>
      </c>
      <c r="G1" t="s">
        <v>74</v>
      </c>
      <c r="H1" t="s">
        <v>75</v>
      </c>
      <c r="I1" t="s">
        <v>76</v>
      </c>
      <c r="J1" t="s">
        <v>77</v>
      </c>
    </row>
    <row r="2" spans="1:10" x14ac:dyDescent="0.2">
      <c r="A2" t="s">
        <v>78</v>
      </c>
      <c r="B2" t="s">
        <v>79</v>
      </c>
      <c r="C2">
        <v>100</v>
      </c>
      <c r="D2">
        <v>76</v>
      </c>
      <c r="E2">
        <v>76</v>
      </c>
      <c r="F2">
        <v>76</v>
      </c>
      <c r="G2">
        <v>76</v>
      </c>
      <c r="H2">
        <v>76</v>
      </c>
      <c r="I2">
        <v>78.400000000000006</v>
      </c>
      <c r="J2" t="s">
        <v>49</v>
      </c>
    </row>
    <row r="3" spans="1:10" x14ac:dyDescent="0.2">
      <c r="A3" t="s">
        <v>80</v>
      </c>
      <c r="B3" t="s">
        <v>81</v>
      </c>
      <c r="C3">
        <v>100</v>
      </c>
      <c r="D3">
        <v>81</v>
      </c>
      <c r="E3">
        <v>81</v>
      </c>
      <c r="F3">
        <v>81</v>
      </c>
      <c r="G3">
        <v>81</v>
      </c>
      <c r="H3">
        <v>81</v>
      </c>
      <c r="I3">
        <v>82.9</v>
      </c>
      <c r="J3" t="s">
        <v>52</v>
      </c>
    </row>
    <row r="4" spans="1:10" x14ac:dyDescent="0.2">
      <c r="A4" t="s">
        <v>82</v>
      </c>
      <c r="B4" t="s">
        <v>83</v>
      </c>
      <c r="C4">
        <v>100</v>
      </c>
      <c r="D4">
        <v>85</v>
      </c>
      <c r="E4">
        <v>85</v>
      </c>
      <c r="F4">
        <v>85</v>
      </c>
      <c r="G4">
        <v>85</v>
      </c>
      <c r="H4">
        <v>85</v>
      </c>
      <c r="I4">
        <v>86.5</v>
      </c>
      <c r="J4" t="s">
        <v>52</v>
      </c>
    </row>
    <row r="5" spans="1:10" x14ac:dyDescent="0.2">
      <c r="A5" t="s">
        <v>84</v>
      </c>
      <c r="B5" t="s">
        <v>85</v>
      </c>
      <c r="C5">
        <v>100</v>
      </c>
      <c r="D5">
        <v>39</v>
      </c>
      <c r="E5">
        <v>39</v>
      </c>
      <c r="F5">
        <v>39</v>
      </c>
      <c r="G5">
        <v>39</v>
      </c>
      <c r="H5">
        <v>39</v>
      </c>
      <c r="I5">
        <v>45.1</v>
      </c>
      <c r="J5" t="s">
        <v>31</v>
      </c>
    </row>
    <row r="6" spans="1:10" x14ac:dyDescent="0.2">
      <c r="A6" t="s">
        <v>86</v>
      </c>
      <c r="B6" t="s">
        <v>87</v>
      </c>
      <c r="C6">
        <v>100</v>
      </c>
      <c r="D6">
        <v>72.2</v>
      </c>
      <c r="E6">
        <v>72.2</v>
      </c>
      <c r="F6">
        <v>72.2</v>
      </c>
      <c r="G6">
        <v>72.2</v>
      </c>
      <c r="H6">
        <v>72.2</v>
      </c>
      <c r="I6">
        <v>74.98</v>
      </c>
      <c r="J6" t="s">
        <v>46</v>
      </c>
    </row>
    <row r="7" spans="1:10" x14ac:dyDescent="0.2">
      <c r="A7" t="s">
        <v>88</v>
      </c>
      <c r="B7" t="s">
        <v>89</v>
      </c>
      <c r="C7">
        <v>100</v>
      </c>
      <c r="D7">
        <v>85</v>
      </c>
      <c r="E7">
        <v>85</v>
      </c>
      <c r="F7">
        <v>85</v>
      </c>
      <c r="G7">
        <v>85</v>
      </c>
      <c r="H7">
        <v>85</v>
      </c>
      <c r="I7">
        <v>86.5</v>
      </c>
      <c r="J7" t="s">
        <v>52</v>
      </c>
    </row>
    <row r="8" spans="1:10" x14ac:dyDescent="0.2">
      <c r="A8" t="s">
        <v>90</v>
      </c>
      <c r="B8" t="s">
        <v>91</v>
      </c>
      <c r="C8">
        <v>100</v>
      </c>
      <c r="D8">
        <v>76</v>
      </c>
      <c r="E8">
        <v>76</v>
      </c>
      <c r="F8">
        <v>76</v>
      </c>
      <c r="G8">
        <v>76</v>
      </c>
      <c r="H8">
        <v>76</v>
      </c>
      <c r="I8">
        <v>78.400000000000006</v>
      </c>
      <c r="J8" t="s">
        <v>49</v>
      </c>
    </row>
    <row r="9" spans="1:10" x14ac:dyDescent="0.2">
      <c r="A9" t="s">
        <v>92</v>
      </c>
      <c r="B9" t="s">
        <v>93</v>
      </c>
      <c r="C9">
        <v>100</v>
      </c>
      <c r="D9">
        <v>77</v>
      </c>
      <c r="E9">
        <v>77</v>
      </c>
      <c r="F9">
        <v>77</v>
      </c>
      <c r="G9">
        <v>77</v>
      </c>
      <c r="H9">
        <v>77</v>
      </c>
      <c r="I9">
        <v>79.3</v>
      </c>
      <c r="J9" t="s">
        <v>49</v>
      </c>
    </row>
    <row r="10" spans="1:10" x14ac:dyDescent="0.2">
      <c r="A10" t="s">
        <v>94</v>
      </c>
      <c r="B10" t="s">
        <v>95</v>
      </c>
      <c r="C10">
        <v>100</v>
      </c>
      <c r="D10">
        <v>72.2</v>
      </c>
      <c r="E10">
        <v>72.2</v>
      </c>
      <c r="F10">
        <v>72.2</v>
      </c>
      <c r="G10">
        <v>72.2</v>
      </c>
      <c r="H10">
        <v>72.2</v>
      </c>
      <c r="I10">
        <v>74.98</v>
      </c>
      <c r="J10" t="s">
        <v>46</v>
      </c>
    </row>
    <row r="11" spans="1:10" x14ac:dyDescent="0.2">
      <c r="A11" t="s">
        <v>96</v>
      </c>
      <c r="B11" t="s">
        <v>97</v>
      </c>
      <c r="C11">
        <v>100</v>
      </c>
      <c r="D11">
        <v>81</v>
      </c>
      <c r="E11">
        <v>81</v>
      </c>
      <c r="F11">
        <v>81</v>
      </c>
      <c r="G11">
        <v>81</v>
      </c>
      <c r="H11">
        <v>81</v>
      </c>
      <c r="I11">
        <v>82.9</v>
      </c>
      <c r="J11" t="s">
        <v>52</v>
      </c>
    </row>
    <row r="12" spans="1:10" x14ac:dyDescent="0.2">
      <c r="A12" t="s">
        <v>98</v>
      </c>
      <c r="B12" t="s">
        <v>99</v>
      </c>
      <c r="C12">
        <v>100</v>
      </c>
      <c r="D12">
        <v>77</v>
      </c>
      <c r="E12">
        <v>77</v>
      </c>
      <c r="F12">
        <v>77</v>
      </c>
      <c r="G12">
        <v>77</v>
      </c>
      <c r="H12">
        <v>77</v>
      </c>
      <c r="I12">
        <v>79.3</v>
      </c>
      <c r="J12" t="s">
        <v>49</v>
      </c>
    </row>
    <row r="13" spans="1:10" x14ac:dyDescent="0.2">
      <c r="A13" t="s">
        <v>100</v>
      </c>
      <c r="B13" t="s">
        <v>101</v>
      </c>
      <c r="C13">
        <v>100</v>
      </c>
      <c r="D13">
        <v>81</v>
      </c>
      <c r="E13">
        <v>81</v>
      </c>
      <c r="F13">
        <v>81</v>
      </c>
      <c r="G13">
        <v>81</v>
      </c>
      <c r="H13">
        <v>81</v>
      </c>
      <c r="I13">
        <v>82.9</v>
      </c>
      <c r="J13" t="s">
        <v>52</v>
      </c>
    </row>
    <row r="14" spans="1:10" x14ac:dyDescent="0.2">
      <c r="A14" t="s">
        <v>102</v>
      </c>
      <c r="B14" t="s">
        <v>103</v>
      </c>
      <c r="C14">
        <v>100</v>
      </c>
      <c r="D14">
        <v>76</v>
      </c>
      <c r="E14">
        <v>76</v>
      </c>
      <c r="F14">
        <v>76</v>
      </c>
      <c r="G14">
        <v>76</v>
      </c>
      <c r="H14">
        <v>76</v>
      </c>
      <c r="I14">
        <v>78.400000000000006</v>
      </c>
      <c r="J14" t="s">
        <v>49</v>
      </c>
    </row>
    <row r="15" spans="1:10" x14ac:dyDescent="0.2">
      <c r="A15" t="s">
        <v>104</v>
      </c>
      <c r="B15" t="s">
        <v>105</v>
      </c>
      <c r="C15">
        <v>100</v>
      </c>
      <c r="D15">
        <v>85</v>
      </c>
      <c r="E15">
        <v>85</v>
      </c>
      <c r="F15">
        <v>85</v>
      </c>
      <c r="G15">
        <v>85</v>
      </c>
      <c r="H15">
        <v>85</v>
      </c>
      <c r="I15">
        <v>86.5</v>
      </c>
      <c r="J15" t="s">
        <v>52</v>
      </c>
    </row>
    <row r="16" spans="1:10" x14ac:dyDescent="0.2">
      <c r="A16" t="s">
        <v>106</v>
      </c>
      <c r="B16" t="s">
        <v>107</v>
      </c>
      <c r="C16">
        <v>100</v>
      </c>
      <c r="D16">
        <v>77</v>
      </c>
      <c r="E16">
        <v>77</v>
      </c>
      <c r="F16">
        <v>77</v>
      </c>
      <c r="G16">
        <v>77</v>
      </c>
      <c r="H16">
        <v>77</v>
      </c>
      <c r="I16">
        <v>79.3</v>
      </c>
      <c r="J16" t="s">
        <v>49</v>
      </c>
    </row>
    <row r="17" spans="1:10" x14ac:dyDescent="0.2">
      <c r="A17" t="s">
        <v>108</v>
      </c>
      <c r="B17" t="s">
        <v>109</v>
      </c>
      <c r="C17">
        <v>100</v>
      </c>
      <c r="D17">
        <v>35</v>
      </c>
      <c r="E17">
        <v>35</v>
      </c>
      <c r="F17">
        <v>35</v>
      </c>
      <c r="G17">
        <v>35</v>
      </c>
      <c r="H17">
        <v>35</v>
      </c>
      <c r="I17">
        <v>41.5</v>
      </c>
      <c r="J17" t="s">
        <v>31</v>
      </c>
    </row>
    <row r="18" spans="1:10" x14ac:dyDescent="0.2">
      <c r="A18">
        <v>20240410514002</v>
      </c>
      <c r="B18" t="s">
        <v>110</v>
      </c>
      <c r="C18">
        <v>100</v>
      </c>
      <c r="D18">
        <v>72.2</v>
      </c>
      <c r="E18">
        <v>72.2</v>
      </c>
      <c r="F18">
        <v>72.2</v>
      </c>
      <c r="G18">
        <v>72.2</v>
      </c>
      <c r="H18">
        <v>72.2</v>
      </c>
      <c r="I18">
        <v>74.98</v>
      </c>
      <c r="J18" t="s">
        <v>46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"/>
  <sheetViews>
    <sheetView workbookViewId="0">
      <selection activeCell="C18" sqref="C18"/>
    </sheetView>
  </sheetViews>
  <sheetFormatPr baseColWidth="10" defaultColWidth="8.83203125" defaultRowHeight="15" x14ac:dyDescent="0.2"/>
  <cols>
    <col min="2" max="2" width="32.83203125" bestFit="1" customWidth="1"/>
    <col min="3" max="3" width="12" bestFit="1" customWidth="1"/>
    <col min="4" max="4" width="11.1640625" bestFit="1" customWidth="1"/>
    <col min="5" max="5" width="6.6640625" bestFit="1" customWidth="1"/>
    <col min="6" max="6" width="18.6640625" bestFit="1" customWidth="1"/>
    <col min="7" max="7" width="8.33203125" bestFit="1" customWidth="1"/>
    <col min="8" max="8" width="10.1640625" bestFit="1" customWidth="1"/>
  </cols>
  <sheetData>
    <row r="1" spans="1:8" x14ac:dyDescent="0.2">
      <c r="A1" s="1" t="s">
        <v>69</v>
      </c>
      <c r="B1" s="1" t="s">
        <v>70</v>
      </c>
      <c r="C1" s="13" t="s">
        <v>111</v>
      </c>
      <c r="D1" s="13" t="s">
        <v>112</v>
      </c>
      <c r="E1" s="13" t="s">
        <v>113</v>
      </c>
      <c r="F1" s="13" t="s">
        <v>114</v>
      </c>
      <c r="G1" s="13" t="s">
        <v>115</v>
      </c>
      <c r="H1" s="13" t="s">
        <v>116</v>
      </c>
    </row>
    <row r="2" spans="1:8" x14ac:dyDescent="0.2">
      <c r="A2" t="s">
        <v>78</v>
      </c>
      <c r="B2" t="s">
        <v>79</v>
      </c>
      <c r="C2">
        <v>75</v>
      </c>
      <c r="D2">
        <v>80</v>
      </c>
      <c r="E2">
        <v>80</v>
      </c>
      <c r="F2">
        <v>65</v>
      </c>
      <c r="G2">
        <v>80</v>
      </c>
      <c r="H2">
        <f t="shared" ref="H2:H7" si="0">SUM(C2:G2)/5</f>
        <v>76</v>
      </c>
    </row>
    <row r="3" spans="1:8" x14ac:dyDescent="0.2">
      <c r="A3" t="s">
        <v>80</v>
      </c>
      <c r="B3" t="s">
        <v>81</v>
      </c>
      <c r="C3">
        <v>85</v>
      </c>
      <c r="D3">
        <v>75</v>
      </c>
      <c r="E3">
        <v>75</v>
      </c>
      <c r="F3">
        <v>85</v>
      </c>
      <c r="G3">
        <v>85</v>
      </c>
      <c r="H3">
        <f t="shared" si="0"/>
        <v>81</v>
      </c>
    </row>
    <row r="4" spans="1:8" x14ac:dyDescent="0.2">
      <c r="A4" t="s">
        <v>82</v>
      </c>
      <c r="B4" t="s">
        <v>83</v>
      </c>
      <c r="C4">
        <v>85</v>
      </c>
      <c r="D4">
        <v>85</v>
      </c>
      <c r="E4">
        <v>85</v>
      </c>
      <c r="F4">
        <v>85</v>
      </c>
      <c r="G4">
        <v>85</v>
      </c>
      <c r="H4">
        <f t="shared" si="0"/>
        <v>85</v>
      </c>
    </row>
    <row r="5" spans="1:8" x14ac:dyDescent="0.2">
      <c r="A5" t="s">
        <v>84</v>
      </c>
      <c r="B5" t="s">
        <v>85</v>
      </c>
      <c r="C5">
        <v>45</v>
      </c>
      <c r="D5">
        <v>45</v>
      </c>
      <c r="E5">
        <v>35</v>
      </c>
      <c r="F5">
        <v>35</v>
      </c>
      <c r="G5">
        <v>35</v>
      </c>
      <c r="H5">
        <f t="shared" si="0"/>
        <v>39</v>
      </c>
    </row>
    <row r="6" spans="1:8" x14ac:dyDescent="0.2">
      <c r="A6" t="s">
        <v>86</v>
      </c>
      <c r="B6" t="s">
        <v>87</v>
      </c>
      <c r="C6">
        <v>76</v>
      </c>
      <c r="D6">
        <v>70</v>
      </c>
      <c r="E6">
        <v>80</v>
      </c>
      <c r="F6">
        <v>65</v>
      </c>
      <c r="G6">
        <v>70</v>
      </c>
      <c r="H6">
        <f t="shared" si="0"/>
        <v>72.2</v>
      </c>
    </row>
    <row r="7" spans="1:8" x14ac:dyDescent="0.2">
      <c r="A7" t="s">
        <v>88</v>
      </c>
      <c r="B7" t="s">
        <v>89</v>
      </c>
      <c r="C7">
        <v>85</v>
      </c>
      <c r="D7">
        <v>85</v>
      </c>
      <c r="E7">
        <v>85</v>
      </c>
      <c r="F7">
        <v>85</v>
      </c>
      <c r="G7">
        <v>85</v>
      </c>
      <c r="H7">
        <f t="shared" si="0"/>
        <v>85</v>
      </c>
    </row>
    <row r="8" spans="1:8" x14ac:dyDescent="0.2">
      <c r="A8" t="s">
        <v>90</v>
      </c>
      <c r="B8" t="s">
        <v>91</v>
      </c>
      <c r="C8">
        <v>75</v>
      </c>
      <c r="D8">
        <v>80</v>
      </c>
      <c r="E8">
        <v>80</v>
      </c>
      <c r="F8">
        <v>65</v>
      </c>
      <c r="G8">
        <v>80</v>
      </c>
      <c r="H8">
        <f>SUM(C8:G8)/5</f>
        <v>76</v>
      </c>
    </row>
    <row r="9" spans="1:8" x14ac:dyDescent="0.2">
      <c r="A9" t="s">
        <v>92</v>
      </c>
      <c r="B9" t="s">
        <v>93</v>
      </c>
      <c r="C9">
        <v>75</v>
      </c>
      <c r="D9">
        <v>75</v>
      </c>
      <c r="E9">
        <v>80</v>
      </c>
      <c r="F9">
        <v>80</v>
      </c>
      <c r="G9">
        <v>75</v>
      </c>
      <c r="H9">
        <f t="shared" ref="H9:H18" si="1">SUM(C9:G9)/5</f>
        <v>77</v>
      </c>
    </row>
    <row r="10" spans="1:8" x14ac:dyDescent="0.2">
      <c r="A10" t="s">
        <v>94</v>
      </c>
      <c r="B10" t="s">
        <v>95</v>
      </c>
      <c r="C10">
        <v>76</v>
      </c>
      <c r="D10">
        <v>70</v>
      </c>
      <c r="E10">
        <v>80</v>
      </c>
      <c r="F10">
        <v>65</v>
      </c>
      <c r="G10">
        <v>70</v>
      </c>
      <c r="H10">
        <f t="shared" si="1"/>
        <v>72.2</v>
      </c>
    </row>
    <row r="11" spans="1:8" x14ac:dyDescent="0.2">
      <c r="A11" t="s">
        <v>96</v>
      </c>
      <c r="B11" t="s">
        <v>97</v>
      </c>
      <c r="C11">
        <v>85</v>
      </c>
      <c r="D11">
        <v>75</v>
      </c>
      <c r="E11">
        <v>75</v>
      </c>
      <c r="F11">
        <v>85</v>
      </c>
      <c r="G11">
        <v>85</v>
      </c>
      <c r="H11">
        <f t="shared" si="1"/>
        <v>81</v>
      </c>
    </row>
    <row r="12" spans="1:8" x14ac:dyDescent="0.2">
      <c r="A12" t="s">
        <v>98</v>
      </c>
      <c r="B12" t="s">
        <v>99</v>
      </c>
      <c r="C12">
        <v>75</v>
      </c>
      <c r="D12">
        <v>75</v>
      </c>
      <c r="E12">
        <v>80</v>
      </c>
      <c r="F12">
        <v>80</v>
      </c>
      <c r="G12">
        <v>75</v>
      </c>
      <c r="H12">
        <f t="shared" si="1"/>
        <v>77</v>
      </c>
    </row>
    <row r="13" spans="1:8" x14ac:dyDescent="0.2">
      <c r="A13" t="s">
        <v>100</v>
      </c>
      <c r="B13" t="s">
        <v>101</v>
      </c>
      <c r="C13">
        <v>85</v>
      </c>
      <c r="D13">
        <v>75</v>
      </c>
      <c r="E13">
        <v>75</v>
      </c>
      <c r="F13">
        <v>85</v>
      </c>
      <c r="G13">
        <v>85</v>
      </c>
      <c r="H13">
        <f t="shared" si="1"/>
        <v>81</v>
      </c>
    </row>
    <row r="14" spans="1:8" x14ac:dyDescent="0.2">
      <c r="A14" t="s">
        <v>102</v>
      </c>
      <c r="B14" t="s">
        <v>103</v>
      </c>
      <c r="C14">
        <v>75</v>
      </c>
      <c r="D14">
        <v>80</v>
      </c>
      <c r="E14">
        <v>80</v>
      </c>
      <c r="F14">
        <v>65</v>
      </c>
      <c r="G14">
        <v>80</v>
      </c>
      <c r="H14">
        <f t="shared" si="1"/>
        <v>76</v>
      </c>
    </row>
    <row r="15" spans="1:8" x14ac:dyDescent="0.2">
      <c r="A15" t="s">
        <v>104</v>
      </c>
      <c r="B15" t="s">
        <v>105</v>
      </c>
      <c r="C15">
        <v>85</v>
      </c>
      <c r="D15">
        <v>85</v>
      </c>
      <c r="E15">
        <v>85</v>
      </c>
      <c r="F15">
        <v>85</v>
      </c>
      <c r="G15">
        <v>85</v>
      </c>
      <c r="H15">
        <f t="shared" si="1"/>
        <v>85</v>
      </c>
    </row>
    <row r="16" spans="1:8" x14ac:dyDescent="0.2">
      <c r="A16" t="s">
        <v>106</v>
      </c>
      <c r="B16" t="s">
        <v>107</v>
      </c>
      <c r="C16">
        <v>75</v>
      </c>
      <c r="D16">
        <v>75</v>
      </c>
      <c r="E16">
        <v>80</v>
      </c>
      <c r="F16">
        <v>80</v>
      </c>
      <c r="G16">
        <v>75</v>
      </c>
      <c r="H16">
        <f t="shared" si="1"/>
        <v>77</v>
      </c>
    </row>
    <row r="17" spans="1:8" x14ac:dyDescent="0.2">
      <c r="A17" t="s">
        <v>108</v>
      </c>
      <c r="B17" t="s">
        <v>109</v>
      </c>
      <c r="C17">
        <v>35</v>
      </c>
      <c r="D17">
        <v>35</v>
      </c>
      <c r="E17">
        <v>35</v>
      </c>
      <c r="F17">
        <v>35</v>
      </c>
      <c r="G17">
        <v>35</v>
      </c>
      <c r="H17">
        <f t="shared" si="1"/>
        <v>35</v>
      </c>
    </row>
    <row r="18" spans="1:8" x14ac:dyDescent="0.2">
      <c r="A18">
        <v>20240410514002</v>
      </c>
      <c r="B18" t="s">
        <v>110</v>
      </c>
      <c r="C18">
        <v>76</v>
      </c>
      <c r="D18">
        <v>70</v>
      </c>
      <c r="E18">
        <v>80</v>
      </c>
      <c r="F18">
        <v>65</v>
      </c>
      <c r="G18">
        <v>70</v>
      </c>
      <c r="H18">
        <f t="shared" si="1"/>
        <v>72.2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RPS</vt:lpstr>
      <vt:lpstr>Skala-Nilai</vt:lpstr>
      <vt:lpstr>Komponen</vt:lpstr>
      <vt:lpstr>Daftar-Nilai</vt:lpstr>
      <vt:lpstr>Sheet1</vt:lpstr>
      <vt:lpstr>nilai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officeidoitoriginal6</cp:lastModifiedBy>
  <dcterms:created xsi:type="dcterms:W3CDTF">2025-01-18T21:56:23Z</dcterms:created>
  <dcterms:modified xsi:type="dcterms:W3CDTF">2025-01-18T22:46:35Z</dcterms:modified>
  <cp:category>nilai</cp:category>
</cp:coreProperties>
</file>