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REKAYASA PERANGKAT LUNAK/"/>
    </mc:Choice>
  </mc:AlternateContent>
  <xr:revisionPtr revIDLastSave="0" documentId="13_ncr:1_{E63798F6-FDBC-814C-9899-F6A57B4CDBEA}" xr6:coauthVersionLast="47" xr6:coauthVersionMax="47" xr10:uidLastSave="{00000000-0000-0000-0000-000000000000}"/>
  <bookViews>
    <workbookView xWindow="0" yWindow="760" windowWidth="30240" windowHeight="176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remidi" sheetId="7" r:id="rId5"/>
    <sheet name="nilai" sheetId="5" r:id="rId6"/>
    <sheet name="Sheet1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J8" i="4"/>
  <c r="K8" i="4"/>
  <c r="I11" i="4"/>
  <c r="J11" i="4"/>
  <c r="M14" i="4"/>
  <c r="N14" i="4" s="1"/>
  <c r="K16" i="4"/>
  <c r="L18" i="4"/>
  <c r="J20" i="4"/>
  <c r="K20" i="4"/>
  <c r="L20" i="4"/>
  <c r="K5" i="4"/>
  <c r="K3" i="5"/>
  <c r="I6" i="4" s="1"/>
  <c r="K4" i="5"/>
  <c r="I7" i="4" s="1"/>
  <c r="K5" i="5"/>
  <c r="L8" i="4" s="1"/>
  <c r="K6" i="5"/>
  <c r="I9" i="4" s="1"/>
  <c r="K7" i="5"/>
  <c r="I10" i="4" s="1"/>
  <c r="K8" i="5"/>
  <c r="K11" i="4" s="1"/>
  <c r="K9" i="5"/>
  <c r="K10" i="5"/>
  <c r="K11" i="5"/>
  <c r="K12" i="5"/>
  <c r="K13" i="5"/>
  <c r="J16" i="4" s="1"/>
  <c r="K14" i="5"/>
  <c r="J17" i="4" s="1"/>
  <c r="K15" i="5"/>
  <c r="I18" i="4" s="1"/>
  <c r="K16" i="5"/>
  <c r="K17" i="5"/>
  <c r="I20" i="4" s="1"/>
  <c r="M20" i="4" s="1"/>
  <c r="N20" i="4" s="1"/>
  <c r="K2" i="5"/>
  <c r="J5" i="4" s="1"/>
  <c r="C16" i="3"/>
  <c r="L5" i="4" l="1"/>
  <c r="I5" i="4"/>
  <c r="M5" i="4" s="1"/>
  <c r="N5" i="4" s="1"/>
  <c r="L10" i="4"/>
  <c r="I8" i="4"/>
  <c r="M8" i="4" s="1"/>
  <c r="N8" i="4" s="1"/>
  <c r="J10" i="4"/>
  <c r="J7" i="4"/>
  <c r="M7" i="4" s="1"/>
  <c r="N7" i="4" s="1"/>
  <c r="K6" i="4"/>
  <c r="K10" i="4"/>
  <c r="L7" i="4"/>
  <c r="K7" i="4"/>
  <c r="L9" i="4"/>
  <c r="K9" i="4"/>
  <c r="L6" i="4"/>
  <c r="J9" i="4"/>
  <c r="M9" i="4" s="1"/>
  <c r="N9" i="4" s="1"/>
  <c r="J6" i="4"/>
  <c r="M6" i="4" s="1"/>
  <c r="N6" i="4" s="1"/>
  <c r="L11" i="4"/>
  <c r="M11" i="4" s="1"/>
  <c r="N11" i="4" s="1"/>
  <c r="K18" i="4"/>
  <c r="J18" i="4"/>
  <c r="M18" i="4" s="1"/>
  <c r="N18" i="4" s="1"/>
  <c r="I17" i="4"/>
  <c r="L17" i="4"/>
  <c r="K17" i="4"/>
  <c r="M17" i="4" s="1"/>
  <c r="N17" i="4" s="1"/>
  <c r="M19" i="4"/>
  <c r="N19" i="4" s="1"/>
  <c r="L16" i="4"/>
  <c r="I16" i="4"/>
  <c r="M16" i="4" s="1"/>
  <c r="N16" i="4" s="1"/>
  <c r="M15" i="4"/>
  <c r="N15" i="4" s="1"/>
  <c r="M12" i="4"/>
  <c r="M13" i="4"/>
  <c r="N13" i="4" s="1"/>
  <c r="M10" i="4" l="1"/>
  <c r="N10" i="4" s="1"/>
  <c r="N12" i="4"/>
</calcChain>
</file>

<file path=xl/sharedStrings.xml><?xml version="1.0" encoding="utf-8"?>
<sst xmlns="http://schemas.openxmlformats.org/spreadsheetml/2006/main" count="240" uniqueCount="108">
  <si>
    <t>KODE MK</t>
  </si>
  <si>
    <t>D1E2A18R</t>
  </si>
  <si>
    <t>NAMA MK</t>
  </si>
  <si>
    <t>REKAYASA PERANGKAT LUNAK</t>
  </si>
  <si>
    <t>NAMA KELAS</t>
  </si>
  <si>
    <t>5B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</si>
  <si>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</si>
  <si>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</si>
  <si>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</si>
  <si>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</si>
  <si>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</si>
  <si>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</si>
  <si>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</si>
  <si>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</si>
  <si>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</si>
  <si>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</si>
  <si>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</si>
  <si>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</si>
  <si>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</si>
  <si>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</si>
  <si>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</si>
  <si>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</si>
  <si>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</si>
  <si>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</si>
  <si>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</si>
  <si>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</si>
  <si>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</si>
  <si>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</si>
  <si>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</si>
  <si>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</si>
  <si>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</si>
  <si>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</si>
  <si>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</si>
  <si>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</si>
  <si>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</si>
  <si>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</si>
  <si>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</si>
  <si>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</si>
  <si>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</si>
  <si>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</si>
  <si>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</si>
  <si>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</si>
  <si>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</si>
  <si>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</si>
  <si>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</si>
  <si>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</si>
  <si>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</si>
  <si>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</si>
  <si>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</si>
  <si>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</si>
  <si>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</si>
  <si>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</si>
  <si>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</si>
  <si>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</si>
  <si>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</si>
  <si>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</si>
  <si>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</si>
  <si>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</si>
  <si>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</si>
  <si>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</si>
  <si>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</si>
  <si>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</si>
  <si>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</si>
  <si>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</si>
  <si>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</si>
  <si>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</si>
  <si>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</si>
  <si>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</si>
  <si>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REKAYASA PERANGKAT LUNAK (D1E2A18R)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</si>
  <si>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</si>
  <si>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</si>
  <si>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</si>
  <si>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</si>
  <si>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</si>
  <si>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</si>
  <si>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</si>
  <si>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</si>
  <si>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</si>
  <si>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2022D1E038</t>
  </si>
  <si>
    <t>NADYA SAFIRA</t>
  </si>
  <si>
    <t>M. IKHTIARDIN</t>
  </si>
  <si>
    <t>MIFTAKHUL QAWWAMU REZKI</t>
  </si>
  <si>
    <t>MUHAMMAD ALFARAZ</t>
  </si>
  <si>
    <t>MUHAMMAD ASRAF</t>
  </si>
  <si>
    <t>MUHAMMAD BINTANG PAMUNGKAS</t>
  </si>
  <si>
    <t>MUHAMMAD RIZKY</t>
  </si>
  <si>
    <t>NUR AULIA PUTRI</t>
  </si>
  <si>
    <t>NURFIRA RAMADAN</t>
  </si>
  <si>
    <t>OLIVIA SAPITRI</t>
  </si>
  <si>
    <t>PUTRI ICA RAHMIATUN</t>
  </si>
  <si>
    <t>RAMA NANDA</t>
  </si>
  <si>
    <t>ROBBY FEBRYANSYAH</t>
  </si>
  <si>
    <t>SANDI FARDIANSYAH</t>
  </si>
  <si>
    <t>SHERLY ECHA TRYANA</t>
  </si>
  <si>
    <t>SHOBRI ABID</t>
  </si>
  <si>
    <t>Document Wawancara</t>
  </si>
  <si>
    <t>analisis kebutuhan fungsional</t>
  </si>
  <si>
    <t>analisis kebutuhan non fungsional</t>
  </si>
  <si>
    <t>Use Case Diagram</t>
  </si>
  <si>
    <t>sequence diagram</t>
  </si>
  <si>
    <t>desain database</t>
  </si>
  <si>
    <t>UI</t>
  </si>
  <si>
    <t>aplikasi</t>
  </si>
  <si>
    <t>RATA-RATA NILAI</t>
  </si>
  <si>
    <t>soal1</t>
  </si>
  <si>
    <t>soal2</t>
  </si>
  <si>
    <t>soal3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</si>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</sst>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/>
    <xf numFmtId="0" fontId="2" fillId="0" borderId="1" xfId="0" applyFont="1" applyBorder="1"/>
    <xf numFmtId="0" fontId="2" fillId="0" borderId="10" xfId="0" applyFont="1" applyBorder="1"/>
    <xf numFmtId="0" fontId="0" fillId="4" borderId="1" xfId="0" applyFill="1" applyBorder="1"/>
    <xf numFmtId="0" fontId="0" fillId="4" borderId="0" xfId="0" applyFill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18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1DAA6B-B1CC-BB42-B5A1-654FE1C33599}" name="Table1" displayName="Table1" ref="L1:V17" totalsRowShown="0" headerRowDxfId="17" headerRowBorderDxfId="16" tableBorderDxfId="15" totalsRowBorderDxfId="14">
  <autoFilter ref="L1:V17" xr:uid="{371DAA6B-B1CC-BB42-B5A1-654FE1C33599}"/>
  <tableColumns count="11">
    <tableColumn id="1" xr3:uid="{3B12C6FB-D916-C74F-8BFC-08793935C2FB}" name="No." dataDxfId="13"/>
    <tableColumn id="2" xr3:uid="{9CB8CAEB-1E8D-B84C-BCFD-995BB348B9B1}" name="NIM" dataDxfId="12"/>
    <tableColumn id="3" xr3:uid="{589F02D8-1AF6-0F44-9536-701C12A3E468}" name="Nama Mahasiswa" dataDxfId="11"/>
    <tableColumn id="4" xr3:uid="{3F318DCB-6098-ED4E-A069-BE78F2EA0512}" name="Aktivitas Partisipatif" dataDxfId="10"/>
    <tableColumn id="5" xr3:uid="{6BFACEA5-335C-2D4B-AEB4-2463D15321A1}" name="Hasil Proyek" dataDxfId="9"/>
    <tableColumn id="6" xr3:uid="{38A00151-98CA-F148-84C1-ACA392317B6B}" name="Quiz" dataDxfId="8"/>
    <tableColumn id="7" xr3:uid="{4D5D4296-B663-DE40-8DC5-0FD761209BD4}" name="Tugas" dataDxfId="7"/>
    <tableColumn id="8" xr3:uid="{2DA48C30-AB07-D943-AFD9-DD15EC24F814}" name="UTS" dataDxfId="6"/>
    <tableColumn id="9" xr3:uid="{B7884B53-B981-1E45-A311-1F85D3907162}" name="UAS" dataDxfId="5"/>
    <tableColumn id="10" xr3:uid="{6FC54356-9321-3347-808A-26AC03DC7F51}" name="Nilai Akhir" dataDxfId="4"/>
    <tableColumn id="11" xr3:uid="{D5A03AB5-EE21-E548-A304-81C37A750E0D}" name="Nilai Huruf" dataDxfId="3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1234582551</v>
      </c>
    </row>
    <row r="11" spans="1:4" x14ac:dyDescent="0.2">
      <c r="A11">
        <v>2</v>
      </c>
      <c r="B11" s="3"/>
      <c r="C11" s="3"/>
      <c r="D11">
        <v>1234582551</v>
      </c>
    </row>
    <row r="12" spans="1:4" x14ac:dyDescent="0.2">
      <c r="A12">
        <v>3</v>
      </c>
      <c r="B12" s="3"/>
      <c r="C12" s="3"/>
      <c r="D12">
        <v>1234582551</v>
      </c>
    </row>
    <row r="13" spans="1:4" x14ac:dyDescent="0.2">
      <c r="A13">
        <v>4</v>
      </c>
      <c r="B13" s="3"/>
      <c r="C13" s="3"/>
      <c r="D13">
        <v>1234582551</v>
      </c>
    </row>
    <row r="14" spans="1:4" x14ac:dyDescent="0.2">
      <c r="A14">
        <v>5</v>
      </c>
      <c r="B14" s="3"/>
      <c r="C14" s="3"/>
      <c r="D14">
        <v>1234582551</v>
      </c>
    </row>
    <row r="15" spans="1:4" x14ac:dyDescent="0.2">
      <c r="A15">
        <v>6</v>
      </c>
      <c r="B15" s="3"/>
      <c r="C15" s="3"/>
      <c r="D15">
        <v>1234582551</v>
      </c>
    </row>
    <row r="16" spans="1:4" x14ac:dyDescent="0.2">
      <c r="A16">
        <v>7</v>
      </c>
      <c r="B16" s="3"/>
      <c r="C16" s="3"/>
      <c r="D16">
        <v>1234582551</v>
      </c>
    </row>
    <row r="17" spans="1:4" x14ac:dyDescent="0.2">
      <c r="A17">
        <v>8</v>
      </c>
      <c r="B17" s="3"/>
      <c r="C17" s="3"/>
      <c r="D17">
        <v>1234582551</v>
      </c>
    </row>
    <row r="18" spans="1:4" x14ac:dyDescent="0.2">
      <c r="A18">
        <v>9</v>
      </c>
      <c r="B18" s="3"/>
      <c r="C18" s="3"/>
      <c r="D18">
        <v>1234582551</v>
      </c>
    </row>
    <row r="19" spans="1:4" x14ac:dyDescent="0.2">
      <c r="A19">
        <v>10</v>
      </c>
      <c r="B19" s="3"/>
      <c r="C19" s="3"/>
      <c r="D19">
        <v>1234582551</v>
      </c>
    </row>
    <row r="20" spans="1:4" x14ac:dyDescent="0.2">
      <c r="A20">
        <v>11</v>
      </c>
      <c r="B20" s="3"/>
      <c r="C20" s="3"/>
      <c r="D20">
        <v>1234582551</v>
      </c>
    </row>
    <row r="21" spans="1:4" x14ac:dyDescent="0.2">
      <c r="A21">
        <v>12</v>
      </c>
      <c r="B21" s="3"/>
      <c r="C21" s="3"/>
      <c r="D21">
        <v>1234582551</v>
      </c>
    </row>
    <row r="22" spans="1:4" x14ac:dyDescent="0.2">
      <c r="A22">
        <v>13</v>
      </c>
      <c r="B22" s="3"/>
      <c r="C22" s="3"/>
      <c r="D22">
        <v>1234582551</v>
      </c>
    </row>
    <row r="23" spans="1:4" x14ac:dyDescent="0.2">
      <c r="A23">
        <v>14</v>
      </c>
      <c r="B23" s="3"/>
      <c r="C23" s="3"/>
      <c r="D23">
        <v>1234582551</v>
      </c>
    </row>
    <row r="24" spans="1:4" x14ac:dyDescent="0.2">
      <c r="A24">
        <v>15</v>
      </c>
      <c r="B24" s="3"/>
      <c r="C24" s="3"/>
      <c r="D24">
        <v>1234582551</v>
      </c>
    </row>
    <row r="25" spans="1:4" x14ac:dyDescent="0.2">
      <c r="A25">
        <v>16</v>
      </c>
      <c r="B25" s="3"/>
      <c r="C25" s="3"/>
      <c r="D25">
        <v>1234582551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26" t="s">
        <v>19</v>
      </c>
      <c r="C3" s="26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1234582551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1234582551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1234582551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1234582551</v>
      </c>
    </row>
    <row r="14" spans="1:6" x14ac:dyDescent="0.2">
      <c r="A14">
        <v>5</v>
      </c>
      <c r="B14" t="s">
        <v>66</v>
      </c>
      <c r="C14" s="9">
        <v>0.15</v>
      </c>
      <c r="D14" s="3"/>
      <c r="E14" s="3"/>
      <c r="F14">
        <v>1234582551</v>
      </c>
    </row>
    <row r="15" spans="1:6" x14ac:dyDescent="0.2">
      <c r="A15">
        <v>6</v>
      </c>
      <c r="B15" t="s">
        <v>67</v>
      </c>
      <c r="C15" s="9">
        <v>0.15</v>
      </c>
      <c r="D15" s="3"/>
      <c r="E15" s="3"/>
      <c r="F15">
        <v>1234582551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J16" sqref="J1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155124</v>
      </c>
      <c r="E5" t="s">
        <v>1</v>
      </c>
      <c r="F5" t="s">
        <v>3</v>
      </c>
      <c r="G5" s="3">
        <v>100</v>
      </c>
      <c r="H5" s="3">
        <v>45</v>
      </c>
      <c r="I5" s="3">
        <f>nilai!K2</f>
        <v>45</v>
      </c>
      <c r="J5" s="3">
        <f>nilai!K2</f>
        <v>45</v>
      </c>
      <c r="K5" s="3">
        <f>nilai!K2</f>
        <v>45</v>
      </c>
      <c r="L5" s="3">
        <f>nilai!K2</f>
        <v>45</v>
      </c>
      <c r="M5">
        <f>G5*Komponen!C10 + H5*Komponen!C11 + I5*Komponen!C12 + J5*Komponen!C13 + K5*Komponen!C14 + L5*Komponen!C15</f>
        <v>50.5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">
      <c r="A6">
        <v>2</v>
      </c>
      <c r="B6">
        <v>20230410500029</v>
      </c>
      <c r="C6" t="s">
        <v>80</v>
      </c>
      <c r="D6">
        <v>156148</v>
      </c>
      <c r="E6" t="s">
        <v>1</v>
      </c>
      <c r="F6" t="s">
        <v>3</v>
      </c>
      <c r="G6" s="3">
        <v>100</v>
      </c>
      <c r="H6" s="3">
        <v>25</v>
      </c>
      <c r="I6" s="3">
        <f>nilai!K3</f>
        <v>25</v>
      </c>
      <c r="J6" s="3">
        <f>nilai!K3</f>
        <v>25</v>
      </c>
      <c r="K6" s="3">
        <f>nilai!K3</f>
        <v>25</v>
      </c>
      <c r="L6" s="3">
        <f>nilai!K3</f>
        <v>25</v>
      </c>
      <c r="M6">
        <f>G6*Komponen!C10 + H6*Komponen!C11 + I6*Komponen!C12 + J6*Komponen!C13 + K6*Komponen!C14 + L6*Komponen!C15</f>
        <v>32.5</v>
      </c>
      <c r="N6" t="str">
        <f t="shared" si="0"/>
        <v>D</v>
      </c>
    </row>
    <row r="7" spans="1:14" x14ac:dyDescent="0.2">
      <c r="A7">
        <v>3</v>
      </c>
      <c r="B7">
        <v>20230410500030</v>
      </c>
      <c r="C7" t="s">
        <v>81</v>
      </c>
      <c r="D7">
        <v>156306</v>
      </c>
      <c r="E7" t="s">
        <v>1</v>
      </c>
      <c r="F7" t="s">
        <v>3</v>
      </c>
      <c r="G7" s="3">
        <v>100</v>
      </c>
      <c r="H7" s="3">
        <v>25</v>
      </c>
      <c r="I7" s="3">
        <f>nilai!K4</f>
        <v>25</v>
      </c>
      <c r="J7" s="3">
        <f>nilai!K4</f>
        <v>25</v>
      </c>
      <c r="K7" s="3">
        <f>nilai!K4</f>
        <v>25</v>
      </c>
      <c r="L7" s="3">
        <f>nilai!K4</f>
        <v>25</v>
      </c>
      <c r="M7">
        <f>G7*Komponen!C10 + H7*Komponen!C11 + I7*Komponen!C12 + J7*Komponen!C13 + K7*Komponen!C14 + L7*Komponen!C15</f>
        <v>32.5</v>
      </c>
      <c r="N7" t="str">
        <f t="shared" si="0"/>
        <v>D</v>
      </c>
    </row>
    <row r="8" spans="1:14" x14ac:dyDescent="0.2">
      <c r="A8">
        <v>4</v>
      </c>
      <c r="B8">
        <v>20230410500033</v>
      </c>
      <c r="C8" t="s">
        <v>82</v>
      </c>
      <c r="D8">
        <v>156415</v>
      </c>
      <c r="E8" t="s">
        <v>1</v>
      </c>
      <c r="F8" t="s">
        <v>3</v>
      </c>
      <c r="G8" s="3">
        <v>100</v>
      </c>
      <c r="H8" s="3">
        <v>25</v>
      </c>
      <c r="I8" s="3">
        <f>nilai!K5</f>
        <v>25</v>
      </c>
      <c r="J8" s="3">
        <f>nilai!K5</f>
        <v>25</v>
      </c>
      <c r="K8" s="3">
        <f>nilai!K5</f>
        <v>25</v>
      </c>
      <c r="L8" s="3">
        <f>nilai!K5</f>
        <v>25</v>
      </c>
      <c r="M8">
        <f>G8*Komponen!C10 + H8*Komponen!C11 + I8*Komponen!C12 + J8*Komponen!C13 + K8*Komponen!C14 + L8*Komponen!C15</f>
        <v>32.5</v>
      </c>
      <c r="N8" t="str">
        <f t="shared" si="0"/>
        <v>D</v>
      </c>
    </row>
    <row r="9" spans="1:14" x14ac:dyDescent="0.2">
      <c r="A9">
        <v>5</v>
      </c>
      <c r="B9">
        <v>20230410500035</v>
      </c>
      <c r="C9" t="s">
        <v>83</v>
      </c>
      <c r="D9">
        <v>158560</v>
      </c>
      <c r="E9" t="s">
        <v>1</v>
      </c>
      <c r="F9" t="s">
        <v>3</v>
      </c>
      <c r="G9" s="3">
        <v>100</v>
      </c>
      <c r="H9" s="3">
        <v>25</v>
      </c>
      <c r="I9" s="3">
        <f>nilai!K6</f>
        <v>25</v>
      </c>
      <c r="J9" s="3">
        <f>nilai!K6</f>
        <v>25</v>
      </c>
      <c r="K9" s="3">
        <f>nilai!K6</f>
        <v>25</v>
      </c>
      <c r="L9" s="3">
        <f>nilai!K6</f>
        <v>25</v>
      </c>
      <c r="M9">
        <f>G9*Komponen!C10 + H9*Komponen!C11 + I9*Komponen!C12 + J9*Komponen!C13 + K9*Komponen!C14 + L9*Komponen!C15</f>
        <v>32.5</v>
      </c>
      <c r="N9" t="str">
        <f t="shared" si="0"/>
        <v>D</v>
      </c>
    </row>
    <row r="10" spans="1:14" x14ac:dyDescent="0.2">
      <c r="A10">
        <v>6</v>
      </c>
      <c r="B10">
        <v>20230410500037</v>
      </c>
      <c r="C10" t="s">
        <v>84</v>
      </c>
      <c r="D10">
        <v>157128</v>
      </c>
      <c r="E10" t="s">
        <v>1</v>
      </c>
      <c r="F10" t="s">
        <v>3</v>
      </c>
      <c r="G10" s="3">
        <v>100</v>
      </c>
      <c r="H10" s="3">
        <v>25</v>
      </c>
      <c r="I10" s="3">
        <f>nilai!K7</f>
        <v>25</v>
      </c>
      <c r="J10" s="3">
        <f>nilai!K7</f>
        <v>25</v>
      </c>
      <c r="K10" s="3">
        <f>nilai!K7</f>
        <v>25</v>
      </c>
      <c r="L10" s="3">
        <f>nilai!K7</f>
        <v>25</v>
      </c>
      <c r="M10">
        <f>G10*Komponen!C10 + H10*Komponen!C11 + I10*Komponen!C12 + J10*Komponen!C13 + K10*Komponen!C14 + L10*Komponen!C15</f>
        <v>32.5</v>
      </c>
      <c r="N10" t="str">
        <f t="shared" si="0"/>
        <v>D</v>
      </c>
    </row>
    <row r="11" spans="1:14" x14ac:dyDescent="0.2">
      <c r="A11">
        <v>7</v>
      </c>
      <c r="B11">
        <v>20230410500038</v>
      </c>
      <c r="C11" t="s">
        <v>85</v>
      </c>
      <c r="D11">
        <v>156317</v>
      </c>
      <c r="E11" t="s">
        <v>1</v>
      </c>
      <c r="F11" t="s">
        <v>3</v>
      </c>
      <c r="G11" s="3">
        <v>100</v>
      </c>
      <c r="H11" s="3">
        <v>25</v>
      </c>
      <c r="I11" s="3">
        <f>nilai!K8</f>
        <v>25</v>
      </c>
      <c r="J11" s="3">
        <f>nilai!K8</f>
        <v>25</v>
      </c>
      <c r="K11" s="3">
        <f>nilai!K8</f>
        <v>25</v>
      </c>
      <c r="L11" s="3">
        <f>nilai!K8</f>
        <v>25</v>
      </c>
      <c r="M11">
        <f>G11*Komponen!C10 + H11*Komponen!C11 + I11*Komponen!C12 + J11*Komponen!C13 + K11*Komponen!C14 + L11*Komponen!C15</f>
        <v>32.5</v>
      </c>
      <c r="N11" t="str">
        <f t="shared" si="0"/>
        <v>D</v>
      </c>
    </row>
    <row r="12" spans="1:14" x14ac:dyDescent="0.2">
      <c r="A12">
        <v>8</v>
      </c>
      <c r="B12">
        <v>20230410500042</v>
      </c>
      <c r="C12" t="s">
        <v>86</v>
      </c>
      <c r="D12">
        <v>156475</v>
      </c>
      <c r="E12" t="s">
        <v>1</v>
      </c>
      <c r="F12" t="s">
        <v>3</v>
      </c>
      <c r="G12" s="3">
        <v>100</v>
      </c>
      <c r="H12" s="3">
        <v>45</v>
      </c>
      <c r="I12" s="3">
        <v>48</v>
      </c>
      <c r="J12" s="3">
        <v>48</v>
      </c>
      <c r="K12" s="3">
        <v>48</v>
      </c>
      <c r="L12" s="3">
        <v>48</v>
      </c>
      <c r="M12">
        <f>G12*Komponen!C10 + H12*Komponen!C11 + I12*Komponen!C12 + J12*Komponen!C13 + K12*Komponen!C14 + L12*Komponen!C15</f>
        <v>52</v>
      </c>
      <c r="N12" t="str">
        <f t="shared" si="0"/>
        <v>C</v>
      </c>
    </row>
    <row r="13" spans="1:14" x14ac:dyDescent="0.2">
      <c r="A13">
        <v>9</v>
      </c>
      <c r="B13">
        <v>20230410500043</v>
      </c>
      <c r="C13" t="s">
        <v>87</v>
      </c>
      <c r="D13">
        <v>156807</v>
      </c>
      <c r="E13" t="s">
        <v>1</v>
      </c>
      <c r="F13" t="s">
        <v>3</v>
      </c>
      <c r="G13" s="3">
        <v>100</v>
      </c>
      <c r="H13" s="3">
        <v>50</v>
      </c>
      <c r="I13" s="3">
        <v>45</v>
      </c>
      <c r="J13" s="3">
        <v>45</v>
      </c>
      <c r="K13" s="3">
        <v>45</v>
      </c>
      <c r="L13" s="3">
        <v>45</v>
      </c>
      <c r="M13">
        <f>G13*Komponen!C10 + H13*Komponen!C11 + I13*Komponen!C12 + J13*Komponen!C13 + K13*Komponen!C14 + L13*Komponen!C15</f>
        <v>52.5</v>
      </c>
      <c r="N13" t="str">
        <f t="shared" si="0"/>
        <v>C</v>
      </c>
    </row>
    <row r="14" spans="1:14" x14ac:dyDescent="0.2">
      <c r="A14">
        <v>10</v>
      </c>
      <c r="B14">
        <v>20230410500045</v>
      </c>
      <c r="C14" t="s">
        <v>88</v>
      </c>
      <c r="D14">
        <v>156469</v>
      </c>
      <c r="E14" t="s">
        <v>1</v>
      </c>
      <c r="F14" t="s">
        <v>3</v>
      </c>
      <c r="G14" s="3">
        <v>100</v>
      </c>
      <c r="H14" s="3">
        <v>45</v>
      </c>
      <c r="I14" s="3">
        <v>47</v>
      </c>
      <c r="J14" s="3">
        <v>47</v>
      </c>
      <c r="K14" s="3">
        <v>47</v>
      </c>
      <c r="L14" s="3">
        <v>47</v>
      </c>
      <c r="M14">
        <f>G14*Komponen!C10 + H14*Komponen!C11 + I14*Komponen!C12 + J14*Komponen!C13 + K14*Komponen!C14 + L14*Komponen!C15</f>
        <v>51.499999999999993</v>
      </c>
      <c r="N14" t="str">
        <f t="shared" si="0"/>
        <v>C</v>
      </c>
    </row>
    <row r="15" spans="1:14" x14ac:dyDescent="0.2">
      <c r="A15">
        <v>11</v>
      </c>
      <c r="B15">
        <v>20230410500047</v>
      </c>
      <c r="C15" t="s">
        <v>89</v>
      </c>
      <c r="D15">
        <v>156474</v>
      </c>
      <c r="E15" t="s">
        <v>1</v>
      </c>
      <c r="F15" t="s">
        <v>3</v>
      </c>
      <c r="G15" s="3">
        <v>100</v>
      </c>
      <c r="H15" s="3">
        <v>50</v>
      </c>
      <c r="I15" s="3">
        <v>46</v>
      </c>
      <c r="J15" s="3">
        <v>46</v>
      </c>
      <c r="K15" s="3">
        <v>46</v>
      </c>
      <c r="L15" s="3">
        <v>46</v>
      </c>
      <c r="M15">
        <f>G15*Komponen!C10 + H15*Komponen!C11 + I15*Komponen!C12 + J15*Komponen!C13 + K15*Komponen!C14 + L15*Komponen!C15</f>
        <v>52.999999999999993</v>
      </c>
      <c r="N15" t="str">
        <f t="shared" si="0"/>
        <v>C</v>
      </c>
    </row>
    <row r="16" spans="1:14" x14ac:dyDescent="0.2">
      <c r="A16">
        <v>12</v>
      </c>
      <c r="B16">
        <v>20230410500048</v>
      </c>
      <c r="C16" t="s">
        <v>90</v>
      </c>
      <c r="D16">
        <v>156470</v>
      </c>
      <c r="E16" t="s">
        <v>1</v>
      </c>
      <c r="F16" t="s">
        <v>3</v>
      </c>
      <c r="G16" s="3">
        <v>100</v>
      </c>
      <c r="H16" s="3">
        <v>45</v>
      </c>
      <c r="I16" s="3">
        <f>nilai!K13</f>
        <v>45</v>
      </c>
      <c r="J16" s="3">
        <f>nilai!K13</f>
        <v>45</v>
      </c>
      <c r="K16" s="3">
        <f>nilai!K13</f>
        <v>45</v>
      </c>
      <c r="L16" s="3">
        <f>nilai!K13</f>
        <v>45</v>
      </c>
      <c r="M16">
        <f>G16*Komponen!C10 + H16*Komponen!C11 + I16*Komponen!C12 + J16*Komponen!C13 + K16*Komponen!C14 + L16*Komponen!C15</f>
        <v>50.5</v>
      </c>
      <c r="N16" t="str">
        <f t="shared" si="0"/>
        <v>C</v>
      </c>
    </row>
    <row r="17" spans="1:14" x14ac:dyDescent="0.2">
      <c r="A17">
        <v>13</v>
      </c>
      <c r="B17">
        <v>20230410500049</v>
      </c>
      <c r="C17" t="s">
        <v>91</v>
      </c>
      <c r="D17">
        <v>156493</v>
      </c>
      <c r="E17" t="s">
        <v>1</v>
      </c>
      <c r="F17" t="s">
        <v>3</v>
      </c>
      <c r="G17" s="3">
        <v>100</v>
      </c>
      <c r="H17" s="3">
        <v>25</v>
      </c>
      <c r="I17" s="3">
        <f>nilai!K14</f>
        <v>25</v>
      </c>
      <c r="J17" s="3">
        <f>nilai!K14</f>
        <v>25</v>
      </c>
      <c r="K17" s="3">
        <f>nilai!K14</f>
        <v>25</v>
      </c>
      <c r="L17" s="3">
        <f>nilai!K14</f>
        <v>25</v>
      </c>
      <c r="M17">
        <f>G17*Komponen!C10 + H17*Komponen!C11 + I17*Komponen!C12 + J17*Komponen!C13 + K17*Komponen!C14 + L17*Komponen!C15</f>
        <v>32.5</v>
      </c>
      <c r="N17" t="str">
        <f t="shared" si="0"/>
        <v>D</v>
      </c>
    </row>
    <row r="18" spans="1:14" x14ac:dyDescent="0.2">
      <c r="A18">
        <v>14</v>
      </c>
      <c r="B18">
        <v>20230410500050</v>
      </c>
      <c r="C18" t="s">
        <v>92</v>
      </c>
      <c r="D18">
        <v>154205</v>
      </c>
      <c r="E18" t="s">
        <v>1</v>
      </c>
      <c r="F18" t="s">
        <v>3</v>
      </c>
      <c r="G18" s="3">
        <v>100</v>
      </c>
      <c r="H18" s="3">
        <v>25</v>
      </c>
      <c r="I18" s="3">
        <f>nilai!K15</f>
        <v>25</v>
      </c>
      <c r="J18" s="3">
        <f>nilai!K15</f>
        <v>25</v>
      </c>
      <c r="K18" s="3">
        <f>nilai!K15</f>
        <v>25</v>
      </c>
      <c r="L18" s="3">
        <f>nilai!K15</f>
        <v>25</v>
      </c>
      <c r="M18">
        <f>G18*Komponen!C10 + H18*Komponen!C11 + I18*Komponen!C12 + J18*Komponen!C13 + K18*Komponen!C14 + L18*Komponen!C15</f>
        <v>32.5</v>
      </c>
      <c r="N18" t="str">
        <f t="shared" si="0"/>
        <v>D</v>
      </c>
    </row>
    <row r="19" spans="1:14" x14ac:dyDescent="0.2">
      <c r="A19">
        <v>15</v>
      </c>
      <c r="B19">
        <v>20230410500051</v>
      </c>
      <c r="C19" t="s">
        <v>93</v>
      </c>
      <c r="D19">
        <v>156454</v>
      </c>
      <c r="E19" t="s">
        <v>1</v>
      </c>
      <c r="F19" t="s">
        <v>3</v>
      </c>
      <c r="G19" s="3">
        <v>100</v>
      </c>
      <c r="H19" s="3">
        <v>45</v>
      </c>
      <c r="I19" s="3">
        <v>45</v>
      </c>
      <c r="J19" s="3">
        <v>45</v>
      </c>
      <c r="K19" s="3">
        <v>45</v>
      </c>
      <c r="L19" s="3">
        <v>45</v>
      </c>
      <c r="M19">
        <f>G19*Komponen!C10 + H19*Komponen!C11 + I19*Komponen!C12 + J19*Komponen!C13 + K19*Komponen!C14 + L19*Komponen!C15</f>
        <v>50.5</v>
      </c>
      <c r="N19" t="str">
        <f t="shared" si="0"/>
        <v>C</v>
      </c>
    </row>
    <row r="20" spans="1:14" x14ac:dyDescent="0.2">
      <c r="A20">
        <v>16</v>
      </c>
      <c r="B20">
        <v>20230410500052</v>
      </c>
      <c r="C20" t="s">
        <v>94</v>
      </c>
      <c r="D20">
        <v>156896</v>
      </c>
      <c r="E20" t="s">
        <v>1</v>
      </c>
      <c r="F20" t="s">
        <v>3</v>
      </c>
      <c r="G20" s="3">
        <v>100</v>
      </c>
      <c r="H20" s="3">
        <v>25</v>
      </c>
      <c r="I20" s="3">
        <f>nilai!K17</f>
        <v>25</v>
      </c>
      <c r="J20" s="3">
        <f>nilai!K17</f>
        <v>25</v>
      </c>
      <c r="K20" s="3">
        <f>nilai!K17</f>
        <v>25</v>
      </c>
      <c r="L20" s="3">
        <f>nilai!K17</f>
        <v>25</v>
      </c>
      <c r="M20">
        <f>G20*Komponen!C10 + H20*Komponen!C11 + I20*Komponen!C12 + J20*Komponen!C13 + K20*Komponen!C14 + L20*Komponen!C15</f>
        <v>32.5</v>
      </c>
      <c r="N20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1298-28F3-574C-83E2-096ED97572C2}">
  <dimension ref="A1:F17"/>
  <sheetViews>
    <sheetView workbookViewId="0">
      <selection activeCell="F16" sqref="F16"/>
    </sheetView>
  </sheetViews>
  <sheetFormatPr baseColWidth="10" defaultRowHeight="15" x14ac:dyDescent="0.2"/>
  <cols>
    <col min="2" max="2" width="29" bestFit="1" customWidth="1"/>
  </cols>
  <sheetData>
    <row r="1" spans="1:6" x14ac:dyDescent="0.2">
      <c r="A1" s="21" t="s">
        <v>69</v>
      </c>
      <c r="B1" s="21" t="s">
        <v>70</v>
      </c>
      <c r="C1" s="22" t="s">
        <v>104</v>
      </c>
      <c r="D1" s="22" t="s">
        <v>105</v>
      </c>
      <c r="E1" s="22" t="s">
        <v>106</v>
      </c>
      <c r="F1" s="23" t="s">
        <v>107</v>
      </c>
    </row>
    <row r="2" spans="1:6" x14ac:dyDescent="0.2">
      <c r="A2" s="24" t="s">
        <v>78</v>
      </c>
      <c r="B2" s="24" t="s">
        <v>79</v>
      </c>
      <c r="C2" s="24"/>
      <c r="D2" s="24"/>
      <c r="E2" s="24"/>
      <c r="F2" s="25"/>
    </row>
    <row r="3" spans="1:6" x14ac:dyDescent="0.2">
      <c r="A3" s="12">
        <v>20230410500029</v>
      </c>
      <c r="B3" s="12" t="s">
        <v>80</v>
      </c>
      <c r="C3" s="12"/>
      <c r="D3" s="12"/>
      <c r="E3" s="12"/>
      <c r="F3">
        <f t="shared" ref="F3:F17" si="0">SUM(C3:E3)/3</f>
        <v>0</v>
      </c>
    </row>
    <row r="4" spans="1:6" x14ac:dyDescent="0.2">
      <c r="A4" s="12">
        <v>20230410500030</v>
      </c>
      <c r="B4" s="12" t="s">
        <v>81</v>
      </c>
      <c r="C4" s="12"/>
      <c r="D4" s="12"/>
      <c r="E4" s="12"/>
      <c r="F4">
        <f t="shared" si="0"/>
        <v>0</v>
      </c>
    </row>
    <row r="5" spans="1:6" x14ac:dyDescent="0.2">
      <c r="A5" s="12">
        <v>20230410500033</v>
      </c>
      <c r="B5" s="12" t="s">
        <v>82</v>
      </c>
      <c r="C5" s="12"/>
      <c r="D5" s="12"/>
      <c r="E5" s="12"/>
      <c r="F5">
        <f t="shared" si="0"/>
        <v>0</v>
      </c>
    </row>
    <row r="6" spans="1:6" x14ac:dyDescent="0.2">
      <c r="A6" s="12">
        <v>20230410500035</v>
      </c>
      <c r="B6" s="12" t="s">
        <v>83</v>
      </c>
      <c r="C6" s="12"/>
      <c r="D6" s="12"/>
      <c r="E6" s="12"/>
      <c r="F6">
        <f t="shared" si="0"/>
        <v>0</v>
      </c>
    </row>
    <row r="7" spans="1:6" x14ac:dyDescent="0.2">
      <c r="A7" s="12">
        <v>20230410500037</v>
      </c>
      <c r="B7" s="12" t="s">
        <v>84</v>
      </c>
      <c r="C7" s="12"/>
      <c r="D7" s="12"/>
      <c r="E7" s="12"/>
      <c r="F7">
        <f t="shared" si="0"/>
        <v>0</v>
      </c>
    </row>
    <row r="8" spans="1:6" x14ac:dyDescent="0.2">
      <c r="A8" s="12">
        <v>20230410500038</v>
      </c>
      <c r="B8" s="12" t="s">
        <v>85</v>
      </c>
      <c r="C8" s="12"/>
      <c r="D8" s="12"/>
      <c r="E8" s="12"/>
      <c r="F8">
        <f t="shared" si="0"/>
        <v>0</v>
      </c>
    </row>
    <row r="9" spans="1:6" x14ac:dyDescent="0.2">
      <c r="A9" s="12">
        <v>20230410500042</v>
      </c>
      <c r="B9" s="12" t="s">
        <v>86</v>
      </c>
      <c r="C9" s="12"/>
      <c r="D9" s="12"/>
      <c r="E9" s="12"/>
      <c r="F9">
        <f t="shared" si="0"/>
        <v>0</v>
      </c>
    </row>
    <row r="10" spans="1:6" x14ac:dyDescent="0.2">
      <c r="A10" s="12">
        <v>20230410500043</v>
      </c>
      <c r="B10" s="12" t="s">
        <v>87</v>
      </c>
      <c r="C10" s="12"/>
      <c r="D10" s="12"/>
      <c r="E10" s="12"/>
      <c r="F10">
        <f t="shared" si="0"/>
        <v>0</v>
      </c>
    </row>
    <row r="11" spans="1:6" x14ac:dyDescent="0.2">
      <c r="A11" s="12">
        <v>20230410500045</v>
      </c>
      <c r="B11" s="12" t="s">
        <v>88</v>
      </c>
      <c r="C11" s="12"/>
      <c r="D11" s="12"/>
      <c r="E11" s="12"/>
      <c r="F11">
        <f t="shared" si="0"/>
        <v>0</v>
      </c>
    </row>
    <row r="12" spans="1:6" x14ac:dyDescent="0.2">
      <c r="A12" s="12">
        <v>20230410500047</v>
      </c>
      <c r="B12" s="12" t="s">
        <v>89</v>
      </c>
      <c r="C12" s="12"/>
      <c r="D12" s="12"/>
      <c r="E12" s="12"/>
      <c r="F12">
        <f t="shared" si="0"/>
        <v>0</v>
      </c>
    </row>
    <row r="13" spans="1:6" x14ac:dyDescent="0.2">
      <c r="A13" s="12">
        <v>20230410500048</v>
      </c>
      <c r="B13" s="12" t="s">
        <v>90</v>
      </c>
      <c r="C13" s="12"/>
      <c r="D13" s="12"/>
      <c r="E13" s="12"/>
      <c r="F13">
        <f t="shared" si="0"/>
        <v>0</v>
      </c>
    </row>
    <row r="14" spans="1:6" x14ac:dyDescent="0.2">
      <c r="A14" s="12">
        <v>20230410500049</v>
      </c>
      <c r="B14" s="12" t="s">
        <v>91</v>
      </c>
      <c r="C14" s="12"/>
      <c r="D14" s="12"/>
      <c r="E14" s="12"/>
      <c r="F14">
        <f t="shared" si="0"/>
        <v>0</v>
      </c>
    </row>
    <row r="15" spans="1:6" x14ac:dyDescent="0.2">
      <c r="A15" s="12">
        <v>20230410500050</v>
      </c>
      <c r="B15" s="12" t="s">
        <v>92</v>
      </c>
      <c r="C15" s="12"/>
      <c r="D15" s="12"/>
      <c r="E15" s="12"/>
      <c r="F15">
        <f t="shared" si="0"/>
        <v>0</v>
      </c>
    </row>
    <row r="16" spans="1:6" x14ac:dyDescent="0.2">
      <c r="A16" s="12">
        <v>20230410500051</v>
      </c>
      <c r="B16" s="12" t="s">
        <v>93</v>
      </c>
      <c r="C16" s="12">
        <v>65</v>
      </c>
      <c r="D16" s="12">
        <v>65</v>
      </c>
      <c r="E16" s="12">
        <v>65</v>
      </c>
      <c r="F16">
        <f t="shared" si="0"/>
        <v>65</v>
      </c>
    </row>
    <row r="17" spans="1:6" x14ac:dyDescent="0.2">
      <c r="A17" s="12">
        <v>20230410500052</v>
      </c>
      <c r="B17" s="12" t="s">
        <v>94</v>
      </c>
      <c r="C17" s="12"/>
      <c r="D17" s="12"/>
      <c r="E17" s="12"/>
      <c r="F17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"/>
  <sheetViews>
    <sheetView workbookViewId="0">
      <selection activeCell="E14" sqref="E14"/>
    </sheetView>
  </sheetViews>
  <sheetFormatPr baseColWidth="10" defaultColWidth="8.83203125" defaultRowHeight="15" x14ac:dyDescent="0.2"/>
  <cols>
    <col min="1" max="1" width="11.83203125" bestFit="1" customWidth="1"/>
    <col min="2" max="2" width="29" bestFit="1" customWidth="1"/>
    <col min="3" max="3" width="18.5" bestFit="1" customWidth="1"/>
    <col min="4" max="4" width="23.6640625" bestFit="1" customWidth="1"/>
    <col min="5" max="5" width="27.1640625" bestFit="1" customWidth="1"/>
    <col min="8" max="8" width="13" bestFit="1" customWidth="1"/>
  </cols>
  <sheetData>
    <row r="1" spans="1:11" x14ac:dyDescent="0.2">
      <c r="A1" s="1" t="s">
        <v>69</v>
      </c>
      <c r="B1" s="1" t="s">
        <v>70</v>
      </c>
      <c r="C1" s="11" t="s">
        <v>95</v>
      </c>
      <c r="D1" s="11" t="s">
        <v>96</v>
      </c>
      <c r="E1" s="11" t="s">
        <v>97</v>
      </c>
      <c r="F1" s="11" t="s">
        <v>98</v>
      </c>
      <c r="G1" s="11" t="s">
        <v>99</v>
      </c>
      <c r="H1" s="11" t="s">
        <v>100</v>
      </c>
      <c r="I1" s="11" t="s">
        <v>101</v>
      </c>
      <c r="J1" s="11" t="s">
        <v>102</v>
      </c>
      <c r="K1" s="11" t="s">
        <v>103</v>
      </c>
    </row>
    <row r="2" spans="1:11" x14ac:dyDescent="0.2">
      <c r="A2" t="s">
        <v>78</v>
      </c>
      <c r="B2" t="s">
        <v>79</v>
      </c>
      <c r="C2">
        <v>45</v>
      </c>
      <c r="D2">
        <v>45</v>
      </c>
      <c r="E2">
        <v>45</v>
      </c>
      <c r="F2">
        <v>45</v>
      </c>
      <c r="G2">
        <v>45</v>
      </c>
      <c r="H2">
        <v>45</v>
      </c>
      <c r="I2">
        <v>45</v>
      </c>
      <c r="J2">
        <v>45</v>
      </c>
      <c r="K2">
        <f t="shared" ref="K2:K17" si="0">SUM(C2:J2)/8</f>
        <v>45</v>
      </c>
    </row>
    <row r="3" spans="1:11" x14ac:dyDescent="0.2">
      <c r="A3">
        <v>20230410500029</v>
      </c>
      <c r="B3" t="s">
        <v>80</v>
      </c>
      <c r="C3">
        <v>25</v>
      </c>
      <c r="D3">
        <v>25</v>
      </c>
      <c r="E3">
        <v>25</v>
      </c>
      <c r="F3">
        <v>25</v>
      </c>
      <c r="G3">
        <v>25</v>
      </c>
      <c r="H3">
        <v>25</v>
      </c>
      <c r="I3">
        <v>25</v>
      </c>
      <c r="J3">
        <v>25</v>
      </c>
      <c r="K3">
        <f t="shared" si="0"/>
        <v>25</v>
      </c>
    </row>
    <row r="4" spans="1:11" x14ac:dyDescent="0.2">
      <c r="A4">
        <v>20230410500030</v>
      </c>
      <c r="B4" t="s">
        <v>81</v>
      </c>
      <c r="C4">
        <v>25</v>
      </c>
      <c r="D4">
        <v>25</v>
      </c>
      <c r="E4">
        <v>25</v>
      </c>
      <c r="F4">
        <v>25</v>
      </c>
      <c r="G4">
        <v>25</v>
      </c>
      <c r="H4">
        <v>25</v>
      </c>
      <c r="I4">
        <v>25</v>
      </c>
      <c r="J4">
        <v>25</v>
      </c>
      <c r="K4">
        <f t="shared" si="0"/>
        <v>25</v>
      </c>
    </row>
    <row r="5" spans="1:11" x14ac:dyDescent="0.2">
      <c r="A5">
        <v>20230410500033</v>
      </c>
      <c r="B5" t="s">
        <v>82</v>
      </c>
      <c r="C5">
        <v>25</v>
      </c>
      <c r="D5">
        <v>25</v>
      </c>
      <c r="E5">
        <v>25</v>
      </c>
      <c r="F5">
        <v>25</v>
      </c>
      <c r="G5">
        <v>25</v>
      </c>
      <c r="H5">
        <v>25</v>
      </c>
      <c r="I5">
        <v>25</v>
      </c>
      <c r="J5">
        <v>25</v>
      </c>
      <c r="K5">
        <f t="shared" si="0"/>
        <v>25</v>
      </c>
    </row>
    <row r="6" spans="1:11" x14ac:dyDescent="0.2">
      <c r="A6">
        <v>20230410500035</v>
      </c>
      <c r="B6" t="s">
        <v>83</v>
      </c>
      <c r="C6">
        <v>25</v>
      </c>
      <c r="D6">
        <v>25</v>
      </c>
      <c r="E6">
        <v>25</v>
      </c>
      <c r="F6">
        <v>25</v>
      </c>
      <c r="G6">
        <v>25</v>
      </c>
      <c r="H6">
        <v>25</v>
      </c>
      <c r="I6">
        <v>25</v>
      </c>
      <c r="J6">
        <v>25</v>
      </c>
      <c r="K6">
        <f t="shared" si="0"/>
        <v>25</v>
      </c>
    </row>
    <row r="7" spans="1:11" x14ac:dyDescent="0.2">
      <c r="A7">
        <v>20230410500037</v>
      </c>
      <c r="B7" t="s">
        <v>84</v>
      </c>
      <c r="C7">
        <v>25</v>
      </c>
      <c r="D7">
        <v>25</v>
      </c>
      <c r="E7">
        <v>25</v>
      </c>
      <c r="F7">
        <v>25</v>
      </c>
      <c r="G7">
        <v>25</v>
      </c>
      <c r="H7">
        <v>25</v>
      </c>
      <c r="I7">
        <v>25</v>
      </c>
      <c r="J7">
        <v>25</v>
      </c>
      <c r="K7">
        <f t="shared" si="0"/>
        <v>25</v>
      </c>
    </row>
    <row r="8" spans="1:11" x14ac:dyDescent="0.2">
      <c r="A8">
        <v>20230410500038</v>
      </c>
      <c r="B8" t="s">
        <v>85</v>
      </c>
      <c r="C8">
        <v>25</v>
      </c>
      <c r="D8">
        <v>25</v>
      </c>
      <c r="E8">
        <v>25</v>
      </c>
      <c r="F8">
        <v>25</v>
      </c>
      <c r="G8">
        <v>25</v>
      </c>
      <c r="H8">
        <v>25</v>
      </c>
      <c r="I8">
        <v>25</v>
      </c>
      <c r="J8">
        <v>25</v>
      </c>
      <c r="K8">
        <f t="shared" si="0"/>
        <v>25</v>
      </c>
    </row>
    <row r="9" spans="1:11" x14ac:dyDescent="0.2">
      <c r="A9">
        <v>20230410500042</v>
      </c>
      <c r="B9" t="s">
        <v>86</v>
      </c>
      <c r="C9">
        <v>45</v>
      </c>
      <c r="D9">
        <v>50</v>
      </c>
      <c r="E9">
        <v>45</v>
      </c>
      <c r="F9">
        <v>65</v>
      </c>
      <c r="G9">
        <v>50</v>
      </c>
      <c r="H9">
        <v>45</v>
      </c>
      <c r="I9">
        <v>45</v>
      </c>
      <c r="J9">
        <v>45</v>
      </c>
      <c r="K9">
        <f t="shared" si="0"/>
        <v>48.75</v>
      </c>
    </row>
    <row r="10" spans="1:11" x14ac:dyDescent="0.2">
      <c r="A10">
        <v>20230410500043</v>
      </c>
      <c r="B10" t="s">
        <v>87</v>
      </c>
      <c r="C10">
        <v>45</v>
      </c>
      <c r="D10">
        <v>50</v>
      </c>
      <c r="E10">
        <v>45</v>
      </c>
      <c r="F10">
        <v>45</v>
      </c>
      <c r="G10">
        <v>45</v>
      </c>
      <c r="H10">
        <v>45</v>
      </c>
      <c r="I10">
        <v>45</v>
      </c>
      <c r="J10">
        <v>45</v>
      </c>
      <c r="K10">
        <f t="shared" si="0"/>
        <v>45.625</v>
      </c>
    </row>
    <row r="11" spans="1:11" x14ac:dyDescent="0.2">
      <c r="A11">
        <v>20230410500045</v>
      </c>
      <c r="B11" t="s">
        <v>88</v>
      </c>
      <c r="C11">
        <v>45</v>
      </c>
      <c r="D11">
        <v>45</v>
      </c>
      <c r="E11">
        <v>45</v>
      </c>
      <c r="F11">
        <v>45</v>
      </c>
      <c r="G11">
        <v>45</v>
      </c>
      <c r="H11">
        <v>65</v>
      </c>
      <c r="I11">
        <v>45</v>
      </c>
      <c r="J11">
        <v>45</v>
      </c>
      <c r="K11">
        <f t="shared" si="0"/>
        <v>47.5</v>
      </c>
    </row>
    <row r="12" spans="1:11" x14ac:dyDescent="0.2">
      <c r="A12">
        <v>20230410500047</v>
      </c>
      <c r="B12" t="s">
        <v>89</v>
      </c>
      <c r="C12">
        <v>45</v>
      </c>
      <c r="D12">
        <v>50</v>
      </c>
      <c r="E12">
        <v>45</v>
      </c>
      <c r="F12">
        <v>50</v>
      </c>
      <c r="G12">
        <v>50</v>
      </c>
      <c r="H12">
        <v>45</v>
      </c>
      <c r="I12">
        <v>45</v>
      </c>
      <c r="J12">
        <v>45</v>
      </c>
      <c r="K12">
        <f t="shared" si="0"/>
        <v>46.875</v>
      </c>
    </row>
    <row r="13" spans="1:11" x14ac:dyDescent="0.2">
      <c r="A13">
        <v>20230410500048</v>
      </c>
      <c r="B13" t="s">
        <v>90</v>
      </c>
      <c r="C13">
        <v>45</v>
      </c>
      <c r="D13">
        <v>45</v>
      </c>
      <c r="E13">
        <v>45</v>
      </c>
      <c r="F13">
        <v>45</v>
      </c>
      <c r="G13">
        <v>45</v>
      </c>
      <c r="H13">
        <v>45</v>
      </c>
      <c r="I13">
        <v>45</v>
      </c>
      <c r="J13">
        <v>45</v>
      </c>
      <c r="K13">
        <f t="shared" si="0"/>
        <v>45</v>
      </c>
    </row>
    <row r="14" spans="1:11" x14ac:dyDescent="0.2">
      <c r="A14">
        <v>20230410500049</v>
      </c>
      <c r="B14" t="s">
        <v>91</v>
      </c>
      <c r="C14">
        <v>25</v>
      </c>
      <c r="D14">
        <v>25</v>
      </c>
      <c r="E14">
        <v>25</v>
      </c>
      <c r="F14">
        <v>25</v>
      </c>
      <c r="G14">
        <v>25</v>
      </c>
      <c r="H14">
        <v>25</v>
      </c>
      <c r="I14">
        <v>25</v>
      </c>
      <c r="J14">
        <v>25</v>
      </c>
      <c r="K14">
        <f t="shared" si="0"/>
        <v>25</v>
      </c>
    </row>
    <row r="15" spans="1:11" x14ac:dyDescent="0.2">
      <c r="A15">
        <v>20230410500050</v>
      </c>
      <c r="B15" t="s">
        <v>92</v>
      </c>
      <c r="C15">
        <v>25</v>
      </c>
      <c r="D15">
        <v>25</v>
      </c>
      <c r="E15">
        <v>25</v>
      </c>
      <c r="F15">
        <v>25</v>
      </c>
      <c r="G15">
        <v>25</v>
      </c>
      <c r="H15">
        <v>25</v>
      </c>
      <c r="I15">
        <v>25</v>
      </c>
      <c r="J15">
        <v>25</v>
      </c>
      <c r="K15">
        <f t="shared" si="0"/>
        <v>25</v>
      </c>
    </row>
    <row r="16" spans="1:11" x14ac:dyDescent="0.2">
      <c r="A16">
        <v>20230410500051</v>
      </c>
      <c r="B16" t="s">
        <v>93</v>
      </c>
      <c r="C16">
        <v>45</v>
      </c>
      <c r="D16">
        <v>45</v>
      </c>
      <c r="E16">
        <v>0</v>
      </c>
      <c r="F16">
        <v>45</v>
      </c>
      <c r="G16">
        <v>45</v>
      </c>
      <c r="H16">
        <v>45</v>
      </c>
      <c r="I16">
        <v>45</v>
      </c>
      <c r="J16">
        <v>45</v>
      </c>
      <c r="K16">
        <f t="shared" si="0"/>
        <v>39.375</v>
      </c>
    </row>
    <row r="17" spans="1:11" x14ac:dyDescent="0.2">
      <c r="A17">
        <v>20230410500052</v>
      </c>
      <c r="B17" t="s">
        <v>94</v>
      </c>
      <c r="C17">
        <v>25</v>
      </c>
      <c r="D17">
        <v>25</v>
      </c>
      <c r="E17">
        <v>25</v>
      </c>
      <c r="F17">
        <v>25</v>
      </c>
      <c r="G17">
        <v>25</v>
      </c>
      <c r="H17">
        <v>25</v>
      </c>
      <c r="I17">
        <v>25</v>
      </c>
      <c r="J17">
        <v>25</v>
      </c>
      <c r="K17">
        <f t="shared" si="0"/>
        <v>25</v>
      </c>
    </row>
  </sheetData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7C55E-7CC1-E842-B482-365DBCB32BBD}">
  <dimension ref="L1:V17"/>
  <sheetViews>
    <sheetView topLeftCell="L1" workbookViewId="0">
      <selection activeCell="Y11" sqref="Y11"/>
    </sheetView>
  </sheetViews>
  <sheetFormatPr baseColWidth="10" defaultRowHeight="15" x14ac:dyDescent="0.2"/>
  <cols>
    <col min="14" max="14" width="29" bestFit="1" customWidth="1"/>
    <col min="15" max="15" width="18.6640625" customWidth="1"/>
    <col min="16" max="16" width="12.6640625" customWidth="1"/>
    <col min="21" max="21" width="11.33203125" customWidth="1"/>
    <col min="22" max="22" width="11.6640625" customWidth="1"/>
  </cols>
  <sheetData>
    <row r="1" spans="12:22" x14ac:dyDescent="0.2">
      <c r="L1" s="15" t="s">
        <v>53</v>
      </c>
      <c r="M1" s="16" t="s">
        <v>69</v>
      </c>
      <c r="N1" s="16" t="s">
        <v>70</v>
      </c>
      <c r="O1" s="16" t="s">
        <v>59</v>
      </c>
      <c r="P1" s="16" t="s">
        <v>62</v>
      </c>
      <c r="Q1" s="16" t="s">
        <v>64</v>
      </c>
      <c r="R1" s="16" t="s">
        <v>65</v>
      </c>
      <c r="S1" s="16" t="s">
        <v>74</v>
      </c>
      <c r="T1" s="16" t="s">
        <v>75</v>
      </c>
      <c r="U1" s="16" t="s">
        <v>76</v>
      </c>
      <c r="V1" s="17" t="s">
        <v>77</v>
      </c>
    </row>
    <row r="2" spans="12:22" x14ac:dyDescent="0.2">
      <c r="L2" s="13">
        <v>1</v>
      </c>
      <c r="M2" s="12" t="s">
        <v>78</v>
      </c>
      <c r="N2" s="12" t="s">
        <v>79</v>
      </c>
      <c r="O2" s="12">
        <v>100</v>
      </c>
      <c r="P2" s="12">
        <v>25</v>
      </c>
      <c r="Q2" s="12">
        <v>25</v>
      </c>
      <c r="R2" s="12">
        <v>25</v>
      </c>
      <c r="S2" s="12">
        <v>25</v>
      </c>
      <c r="T2" s="12">
        <v>25</v>
      </c>
      <c r="U2" s="12">
        <v>32.5</v>
      </c>
      <c r="V2" s="14" t="s">
        <v>31</v>
      </c>
    </row>
    <row r="3" spans="12:22" x14ac:dyDescent="0.2">
      <c r="L3" s="13">
        <v>2</v>
      </c>
      <c r="M3" s="12">
        <v>20230410500029</v>
      </c>
      <c r="N3" s="12" t="s">
        <v>80</v>
      </c>
      <c r="O3" s="12">
        <v>100</v>
      </c>
      <c r="P3" s="12">
        <v>25</v>
      </c>
      <c r="Q3" s="12">
        <v>25</v>
      </c>
      <c r="R3" s="12">
        <v>25</v>
      </c>
      <c r="S3" s="12">
        <v>25</v>
      </c>
      <c r="T3" s="12">
        <v>25</v>
      </c>
      <c r="U3" s="12">
        <v>32.5</v>
      </c>
      <c r="V3" s="14" t="s">
        <v>31</v>
      </c>
    </row>
    <row r="4" spans="12:22" x14ac:dyDescent="0.2">
      <c r="L4" s="13">
        <v>3</v>
      </c>
      <c r="M4" s="12">
        <v>20230410500030</v>
      </c>
      <c r="N4" s="12" t="s">
        <v>81</v>
      </c>
      <c r="O4" s="12">
        <v>100</v>
      </c>
      <c r="P4" s="12">
        <v>25</v>
      </c>
      <c r="Q4" s="12">
        <v>25</v>
      </c>
      <c r="R4" s="12">
        <v>25</v>
      </c>
      <c r="S4" s="12">
        <v>25</v>
      </c>
      <c r="T4" s="12">
        <v>25</v>
      </c>
      <c r="U4" s="12">
        <v>32.5</v>
      </c>
      <c r="V4" s="14" t="s">
        <v>31</v>
      </c>
    </row>
    <row r="5" spans="12:22" x14ac:dyDescent="0.2">
      <c r="L5" s="13">
        <v>4</v>
      </c>
      <c r="M5" s="12">
        <v>20230410500033</v>
      </c>
      <c r="N5" s="12" t="s">
        <v>82</v>
      </c>
      <c r="O5" s="12">
        <v>100</v>
      </c>
      <c r="P5" s="12">
        <v>25</v>
      </c>
      <c r="Q5" s="12">
        <v>25</v>
      </c>
      <c r="R5" s="12">
        <v>25</v>
      </c>
      <c r="S5" s="12">
        <v>25</v>
      </c>
      <c r="T5" s="12">
        <v>25</v>
      </c>
      <c r="U5" s="12">
        <v>32.5</v>
      </c>
      <c r="V5" s="14" t="s">
        <v>31</v>
      </c>
    </row>
    <row r="6" spans="12:22" x14ac:dyDescent="0.2">
      <c r="L6" s="13">
        <v>5</v>
      </c>
      <c r="M6" s="12">
        <v>20230410500035</v>
      </c>
      <c r="N6" s="12" t="s">
        <v>83</v>
      </c>
      <c r="O6" s="12">
        <v>100</v>
      </c>
      <c r="P6" s="12">
        <v>25</v>
      </c>
      <c r="Q6" s="12">
        <v>25</v>
      </c>
      <c r="R6" s="12">
        <v>25</v>
      </c>
      <c r="S6" s="12">
        <v>25</v>
      </c>
      <c r="T6" s="12">
        <v>25</v>
      </c>
      <c r="U6" s="12">
        <v>32.5</v>
      </c>
      <c r="V6" s="14" t="s">
        <v>31</v>
      </c>
    </row>
    <row r="7" spans="12:22" x14ac:dyDescent="0.2">
      <c r="L7" s="13">
        <v>6</v>
      </c>
      <c r="M7" s="12">
        <v>20230410500037</v>
      </c>
      <c r="N7" s="12" t="s">
        <v>84</v>
      </c>
      <c r="O7" s="12">
        <v>100</v>
      </c>
      <c r="P7" s="12">
        <v>25</v>
      </c>
      <c r="Q7" s="12">
        <v>25</v>
      </c>
      <c r="R7" s="12">
        <v>25</v>
      </c>
      <c r="S7" s="12">
        <v>25</v>
      </c>
      <c r="T7" s="12">
        <v>25</v>
      </c>
      <c r="U7" s="12">
        <v>32.5</v>
      </c>
      <c r="V7" s="14" t="s">
        <v>31</v>
      </c>
    </row>
    <row r="8" spans="12:22" x14ac:dyDescent="0.2">
      <c r="L8" s="13">
        <v>7</v>
      </c>
      <c r="M8" s="12">
        <v>20230410500038</v>
      </c>
      <c r="N8" s="12" t="s">
        <v>85</v>
      </c>
      <c r="O8" s="12">
        <v>100</v>
      </c>
      <c r="P8" s="12">
        <v>25</v>
      </c>
      <c r="Q8" s="12">
        <v>25</v>
      </c>
      <c r="R8" s="12">
        <v>25</v>
      </c>
      <c r="S8" s="12">
        <v>25</v>
      </c>
      <c r="T8" s="12">
        <v>25</v>
      </c>
      <c r="U8" s="12">
        <v>32.5</v>
      </c>
      <c r="V8" s="14" t="s">
        <v>31</v>
      </c>
    </row>
    <row r="9" spans="12:22" x14ac:dyDescent="0.2">
      <c r="L9" s="13">
        <v>8</v>
      </c>
      <c r="M9" s="12">
        <v>20230410500042</v>
      </c>
      <c r="N9" s="12" t="s">
        <v>86</v>
      </c>
      <c r="O9" s="12">
        <v>100</v>
      </c>
      <c r="P9" s="12">
        <v>45</v>
      </c>
      <c r="Q9" s="12">
        <v>48.75</v>
      </c>
      <c r="R9" s="12">
        <v>48.75</v>
      </c>
      <c r="S9" s="12">
        <v>48.75</v>
      </c>
      <c r="T9" s="12">
        <v>48.75</v>
      </c>
      <c r="U9" s="12">
        <v>52.375</v>
      </c>
      <c r="V9" s="14" t="s">
        <v>34</v>
      </c>
    </row>
    <row r="10" spans="12:22" x14ac:dyDescent="0.2">
      <c r="L10" s="13">
        <v>9</v>
      </c>
      <c r="M10" s="12">
        <v>20230410500043</v>
      </c>
      <c r="N10" s="12" t="s">
        <v>87</v>
      </c>
      <c r="O10" s="12">
        <v>100</v>
      </c>
      <c r="P10" s="12">
        <v>50</v>
      </c>
      <c r="Q10" s="12">
        <v>45.625</v>
      </c>
      <c r="R10" s="12">
        <v>45.625</v>
      </c>
      <c r="S10" s="12">
        <v>45.625</v>
      </c>
      <c r="T10" s="12">
        <v>45.625</v>
      </c>
      <c r="U10" s="12">
        <v>52.8125</v>
      </c>
      <c r="V10" s="14" t="s">
        <v>34</v>
      </c>
    </row>
    <row r="11" spans="12:22" x14ac:dyDescent="0.2">
      <c r="L11" s="13">
        <v>10</v>
      </c>
      <c r="M11" s="12">
        <v>20230410500045</v>
      </c>
      <c r="N11" s="12" t="s">
        <v>88</v>
      </c>
      <c r="O11" s="12">
        <v>100</v>
      </c>
      <c r="P11" s="12">
        <v>45</v>
      </c>
      <c r="Q11" s="12">
        <v>47.5</v>
      </c>
      <c r="R11" s="12">
        <v>47.5</v>
      </c>
      <c r="S11" s="12">
        <v>47.5</v>
      </c>
      <c r="T11" s="12">
        <v>47.5</v>
      </c>
      <c r="U11" s="12">
        <v>51.75</v>
      </c>
      <c r="V11" s="14" t="s">
        <v>34</v>
      </c>
    </row>
    <row r="12" spans="12:22" x14ac:dyDescent="0.2">
      <c r="L12" s="13">
        <v>11</v>
      </c>
      <c r="M12" s="12">
        <v>20230410500047</v>
      </c>
      <c r="N12" s="12" t="s">
        <v>89</v>
      </c>
      <c r="O12" s="12">
        <v>100</v>
      </c>
      <c r="P12" s="12">
        <v>50</v>
      </c>
      <c r="Q12" s="12">
        <v>46.875</v>
      </c>
      <c r="R12" s="12">
        <v>46.875</v>
      </c>
      <c r="S12" s="12">
        <v>46.875</v>
      </c>
      <c r="T12" s="12">
        <v>46.875</v>
      </c>
      <c r="U12" s="12">
        <v>53.4375</v>
      </c>
      <c r="V12" s="14" t="s">
        <v>34</v>
      </c>
    </row>
    <row r="13" spans="12:22" x14ac:dyDescent="0.2">
      <c r="L13" s="13">
        <v>12</v>
      </c>
      <c r="M13" s="12">
        <v>20230410500048</v>
      </c>
      <c r="N13" s="12" t="s">
        <v>90</v>
      </c>
      <c r="O13" s="12">
        <v>100</v>
      </c>
      <c r="P13" s="12">
        <v>45</v>
      </c>
      <c r="Q13" s="12">
        <v>45</v>
      </c>
      <c r="R13" s="12">
        <v>45</v>
      </c>
      <c r="S13" s="12">
        <v>45</v>
      </c>
      <c r="T13" s="12">
        <v>45</v>
      </c>
      <c r="U13" s="12">
        <v>50.5</v>
      </c>
      <c r="V13" s="14" t="s">
        <v>34</v>
      </c>
    </row>
    <row r="14" spans="12:22" x14ac:dyDescent="0.2">
      <c r="L14" s="13">
        <v>13</v>
      </c>
      <c r="M14" s="12">
        <v>20230410500049</v>
      </c>
      <c r="N14" s="12" t="s">
        <v>91</v>
      </c>
      <c r="O14" s="12">
        <v>100</v>
      </c>
      <c r="P14" s="12">
        <v>25</v>
      </c>
      <c r="Q14" s="12">
        <v>25</v>
      </c>
      <c r="R14" s="12">
        <v>25</v>
      </c>
      <c r="S14" s="12">
        <v>25</v>
      </c>
      <c r="T14" s="12">
        <v>25</v>
      </c>
      <c r="U14" s="12">
        <v>32.5</v>
      </c>
      <c r="V14" s="14" t="s">
        <v>31</v>
      </c>
    </row>
    <row r="15" spans="12:22" x14ac:dyDescent="0.2">
      <c r="L15" s="13">
        <v>14</v>
      </c>
      <c r="M15" s="12">
        <v>20230410500050</v>
      </c>
      <c r="N15" s="12" t="s">
        <v>92</v>
      </c>
      <c r="O15" s="12">
        <v>100</v>
      </c>
      <c r="P15" s="12">
        <v>25</v>
      </c>
      <c r="Q15" s="12">
        <v>25</v>
      </c>
      <c r="R15" s="12">
        <v>25</v>
      </c>
      <c r="S15" s="12">
        <v>25</v>
      </c>
      <c r="T15" s="12">
        <v>25</v>
      </c>
      <c r="U15" s="12">
        <v>32.5</v>
      </c>
      <c r="V15" s="14" t="s">
        <v>31</v>
      </c>
    </row>
    <row r="16" spans="12:22" x14ac:dyDescent="0.2">
      <c r="L16" s="13">
        <v>15</v>
      </c>
      <c r="M16" s="12">
        <v>20230410500051</v>
      </c>
      <c r="N16" s="12" t="s">
        <v>93</v>
      </c>
      <c r="O16" s="12">
        <v>100</v>
      </c>
      <c r="P16" s="12">
        <v>45</v>
      </c>
      <c r="Q16" s="12">
        <v>39.375</v>
      </c>
      <c r="R16" s="12">
        <v>39.375</v>
      </c>
      <c r="S16" s="12">
        <v>39.375</v>
      </c>
      <c r="T16" s="12">
        <v>39.375</v>
      </c>
      <c r="U16" s="12">
        <v>47.6875</v>
      </c>
      <c r="V16" s="14" t="s">
        <v>31</v>
      </c>
    </row>
    <row r="17" spans="12:22" x14ac:dyDescent="0.2">
      <c r="L17" s="18">
        <v>16</v>
      </c>
      <c r="M17" s="19">
        <v>20230410500052</v>
      </c>
      <c r="N17" s="19" t="s">
        <v>94</v>
      </c>
      <c r="O17" s="19">
        <v>100</v>
      </c>
      <c r="P17" s="19">
        <v>25</v>
      </c>
      <c r="Q17" s="19">
        <v>25</v>
      </c>
      <c r="R17" s="19">
        <v>25</v>
      </c>
      <c r="S17" s="19">
        <v>25</v>
      </c>
      <c r="T17" s="19">
        <v>25</v>
      </c>
      <c r="U17" s="19">
        <v>32.5</v>
      </c>
      <c r="V17" s="20" t="s">
        <v>31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RPS</vt:lpstr>
      <vt:lpstr>Skala-Nilai</vt:lpstr>
      <vt:lpstr>Komponen</vt:lpstr>
      <vt:lpstr>Daftar-Nilai</vt:lpstr>
      <vt:lpstr>remidi</vt:lpstr>
      <vt:lpstr>nilai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2025-01-16T08:25:36Z</dcterms:created>
  <dcterms:modified xsi:type="dcterms:W3CDTF">2025-01-21T07:35:09Z</dcterms:modified>
  <cp:category>nilai</cp:category>
</cp:coreProperties>
</file>