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9"/>
  <workbookPr codeName="ThisWorkbook"/>
  <mc:AlternateContent xmlns:mc="http://schemas.openxmlformats.org/markup-compatibility/2006">
    <mc:Choice Requires="x15">
      <x15ac:absPath xmlns:x15ac="http://schemas.microsoft.com/office/spreadsheetml/2010/11/ac" url="/Users/arifrahman/Documents/pekerjaan_ummat/akademik/perkuliahan/5_semester ganjil tahun ajaran 2024 - 2025/E-BISNIS/"/>
    </mc:Choice>
  </mc:AlternateContent>
  <xr:revisionPtr revIDLastSave="0" documentId="13_ncr:1_{C7BDF7C0-ECA6-5A4D-994E-6415AF6E2083}" xr6:coauthVersionLast="47" xr6:coauthVersionMax="47" xr10:uidLastSave="{00000000-0000-0000-0000-000000000000}"/>
  <bookViews>
    <workbookView xWindow="0" yWindow="760" windowWidth="30240" windowHeight="176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Sheet1" sheetId="6" r:id="rId5"/>
    <sheet name="nilai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4" l="1"/>
  <c r="M7" i="4" s="1"/>
  <c r="N7" i="4" s="1"/>
  <c r="I7" i="4"/>
  <c r="J7" i="4"/>
  <c r="K7" i="4"/>
  <c r="L7" i="4"/>
  <c r="H8" i="4"/>
  <c r="M8" i="4" s="1"/>
  <c r="N8" i="4" s="1"/>
  <c r="I8" i="4"/>
  <c r="J8" i="4"/>
  <c r="K8" i="4"/>
  <c r="L8" i="4"/>
  <c r="H9" i="4"/>
  <c r="M9" i="4" s="1"/>
  <c r="N9" i="4" s="1"/>
  <c r="I9" i="4"/>
  <c r="J9" i="4"/>
  <c r="K9" i="4"/>
  <c r="L9" i="4"/>
  <c r="H10" i="4"/>
  <c r="M10" i="4" s="1"/>
  <c r="N10" i="4" s="1"/>
  <c r="I10" i="4"/>
  <c r="J10" i="4"/>
  <c r="K10" i="4"/>
  <c r="L10" i="4"/>
  <c r="H11" i="4"/>
  <c r="M11" i="4" s="1"/>
  <c r="N11" i="4" s="1"/>
  <c r="I11" i="4"/>
  <c r="J11" i="4"/>
  <c r="K11" i="4"/>
  <c r="L11" i="4"/>
  <c r="H12" i="4"/>
  <c r="I12" i="4"/>
  <c r="J12" i="4"/>
  <c r="M12" i="4" s="1"/>
  <c r="N12" i="4" s="1"/>
  <c r="K12" i="4"/>
  <c r="L12" i="4"/>
  <c r="H13" i="4"/>
  <c r="I13" i="4"/>
  <c r="J13" i="4"/>
  <c r="K13" i="4"/>
  <c r="L13" i="4"/>
  <c r="H14" i="4"/>
  <c r="I14" i="4"/>
  <c r="M14" i="4" s="1"/>
  <c r="N14" i="4" s="1"/>
  <c r="J14" i="4"/>
  <c r="K14" i="4"/>
  <c r="L14" i="4"/>
  <c r="H15" i="4"/>
  <c r="I15" i="4"/>
  <c r="J15" i="4"/>
  <c r="K15" i="4"/>
  <c r="L15" i="4"/>
  <c r="M16" i="4"/>
  <c r="N16" i="4" s="1"/>
  <c r="H17" i="4"/>
  <c r="I17" i="4"/>
  <c r="J17" i="4"/>
  <c r="K17" i="4"/>
  <c r="L17" i="4"/>
  <c r="M18" i="4"/>
  <c r="N18" i="4" s="1"/>
  <c r="M19" i="4"/>
  <c r="N19" i="4" s="1"/>
  <c r="M20" i="4"/>
  <c r="N20" i="4" s="1"/>
  <c r="M21" i="4"/>
  <c r="N21" i="4" s="1"/>
  <c r="M23" i="4"/>
  <c r="N23" i="4" s="1"/>
  <c r="M25" i="4"/>
  <c r="N25" i="4" s="1"/>
  <c r="M26" i="4"/>
  <c r="N26" i="4" s="1"/>
  <c r="H27" i="4"/>
  <c r="M27" i="4" s="1"/>
  <c r="N27" i="4" s="1"/>
  <c r="I27" i="4"/>
  <c r="J27" i="4"/>
  <c r="K27" i="4"/>
  <c r="L27" i="4"/>
  <c r="L5" i="4"/>
  <c r="K5" i="4"/>
  <c r="J5" i="4"/>
  <c r="I5" i="4"/>
  <c r="H5" i="4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" i="5"/>
  <c r="M24" i="4"/>
  <c r="N24" i="4" s="1"/>
  <c r="M22" i="4"/>
  <c r="N22" i="4" s="1"/>
  <c r="M17" i="4"/>
  <c r="N17" i="4" s="1"/>
  <c r="M15" i="4"/>
  <c r="N15" i="4" s="1"/>
  <c r="M13" i="4"/>
  <c r="N13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<sst xmlns="http://schemas.openxmlformats.org/spreadsheetml/2006/main" count="316" uniqueCount="127">
  <si>
    <t>KODE MK</t>
  </si>
  <si>
    <t>D1E2A43A</t>
  </si>
  <si>
    <t>NAMA MK</t>
  </si>
  <si>
    <t>E-BISNIS</t>
  </si>
  <si>
    <t>NAMA KELAS</t>
  </si>
  <si>
    <t>7A</t>
  </si>
  <si>
    <t>Program Studi</t>
  </si>
  <si>
    <t>S1 SISTEM DAN TEKNOLOGI INFORMASI</t>
  </si>
  <si>
    <t>Fakultas</t>
  </si>
  <si>
    <t>TEKNIK</t>
  </si>
  <si>
    <t>Semester</t>
  </si>
  <si>
    <t>Nama Dosen</t>
  </si>
  <si>
    <t>ARIF RAHMAN, M.Kom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</si>
  <si>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</si>
  <si>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</si>
  <si>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</si>
  <si>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</si>
  <si>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</si>
  <si>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</si>
  <si>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</si>
  <si>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</si>
  <si>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</si>
  <si>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</si>
  <si>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</si>
  <si>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</si>
  <si>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</si>
  <si>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</si>
  <si>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</si>
  <si>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</si>
  <si>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</si>
  <si>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</si>
  <si>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</si>
  <si>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</si>
  <si>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</si>
  <si>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</si>
  <si>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</si>
  <si>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</si>
  <si>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</si>
  <si>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</si>
  <si>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</si>
  <si>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</si>
  <si>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</si>
  <si>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</si>
  <si>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</si>
  <si>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</si>
  <si>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</si>
  <si>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</si>
  <si>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</si>
  <si>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</si>
  <si>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</si>
  <si>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</si>
  <si>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</si>
  <si>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</si>
  <si>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</si>
  <si>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</si>
  <si>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</si>
  <si>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</si>
  <si>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</si>
  <si>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</si>
  <si>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</si>
  <si>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</si>
  <si>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</si>
  <si>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</si>
  <si>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</si>
  <si>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</si>
  <si>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</si>
  <si>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</si>
  <si>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</si>
  <si>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E-BISNIS (D1E2A43A)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</si>
  <si>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</si>
  <si>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</si>
  <si>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</si>
  <si>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</si>
  <si>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</si>
  <si>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</si>
  <si>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</si>
  <si>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</si>
  <si>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</si>
  <si>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2021D1E002</t>
  </si>
  <si>
    <t>ARIF RAHMAN</t>
  </si>
  <si>
    <t>2021D1E003</t>
  </si>
  <si>
    <t>AKRIMUL HAKIM</t>
  </si>
  <si>
    <t>2021D1E004</t>
  </si>
  <si>
    <t>ANDIKA PIBLIMANTA</t>
  </si>
  <si>
    <t>2021D1E005</t>
  </si>
  <si>
    <t>DARMAN FAUZI</t>
  </si>
  <si>
    <t>2021D1E006</t>
  </si>
  <si>
    <t>DEVAN ZEPTA CHATIANO</t>
  </si>
  <si>
    <t>2021D1E007</t>
  </si>
  <si>
    <t>FHAJAR RILO PAMBUDI</t>
  </si>
  <si>
    <t>2021D1E011</t>
  </si>
  <si>
    <t>L. RAZANOV KHOMENY HABSYZI</t>
  </si>
  <si>
    <t>2021D1E013</t>
  </si>
  <si>
    <t>MOHAMMAD SYAIM</t>
  </si>
  <si>
    <t>2021D1E016</t>
  </si>
  <si>
    <t>UTARI ARDITA</t>
  </si>
  <si>
    <t>2021D1E018</t>
  </si>
  <si>
    <t>ABU SOBRI AL JAMALI</t>
  </si>
  <si>
    <t>2021D1E020</t>
  </si>
  <si>
    <t>ARMIS</t>
  </si>
  <si>
    <t>2021D1E021</t>
  </si>
  <si>
    <t>DIGO SANDEWO</t>
  </si>
  <si>
    <t>2022D1E033</t>
  </si>
  <si>
    <t>MUHAMMAD IRAWAN</t>
  </si>
  <si>
    <t>2022D1E034</t>
  </si>
  <si>
    <t>MUHAMMAD JIHADUL AKBAR</t>
  </si>
  <si>
    <t>2022D1E035</t>
  </si>
  <si>
    <t>MUHAMMAD KHADAFI ISLAMI</t>
  </si>
  <si>
    <t>2022D1E036</t>
  </si>
  <si>
    <t>MUHAMMAD KHAERUL ANAM</t>
  </si>
  <si>
    <t>2022D1E039</t>
  </si>
  <si>
    <t>NURUL KHAIRANI</t>
  </si>
  <si>
    <t>2022D1E040</t>
  </si>
  <si>
    <t>PUTRI ANANDA</t>
  </si>
  <si>
    <t>2022D1E047</t>
  </si>
  <si>
    <t>SITI ARNILA PEBRIANTI</t>
  </si>
  <si>
    <t>2022D1E050</t>
  </si>
  <si>
    <t>TINA DARMAYANTI</t>
  </si>
  <si>
    <t>2022D1E051</t>
  </si>
  <si>
    <t>TRINDA FITRISIA</t>
  </si>
  <si>
    <t>2022D1E052</t>
  </si>
  <si>
    <t>UMRATUN SHOLIHAH</t>
  </si>
  <si>
    <t>ABDUL QADIR ZAILANI</t>
  </si>
  <si>
    <t>LATAR BELAKANG</t>
  </si>
  <si>
    <t>MODEL BISNIS</t>
  </si>
  <si>
    <t>PROFIT USAHA</t>
  </si>
  <si>
    <t>NILAI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</si>
</sst>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/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207A70-9C2A-9243-93A8-8E220E0556E3}" name="Table1" displayName="Table1" ref="A1:J24" totalsRowShown="0">
  <autoFilter ref="A1:J24" xr:uid="{86207A70-9C2A-9243-93A8-8E220E0556E3}"/>
  <tableColumns count="10">
    <tableColumn id="1" xr3:uid="{74549F15-CEF6-8143-9199-6F5202977024}" name="NIM"/>
    <tableColumn id="2" xr3:uid="{ADD7E4F9-3E3A-8342-8BDB-1031B17CCCA0}" name="Nama Mahasiswa"/>
    <tableColumn id="3" xr3:uid="{5401C1AB-4DE0-BE45-AA73-383776FEE64B}" name="Aktivitas Partisipatif"/>
    <tableColumn id="4" xr3:uid="{20670501-3923-8D48-B333-5D2479D3DACD}" name="Hasil Proyek"/>
    <tableColumn id="5" xr3:uid="{4CD84B4E-C04A-2A49-B05F-8A666BDD28E7}" name="Quiz"/>
    <tableColumn id="6" xr3:uid="{8AF550D3-F5FC-5B46-A9F8-C3CD1DB64AA5}" name="Tugas"/>
    <tableColumn id="7" xr3:uid="{B92F51CE-E5BF-4840-9682-D6E32614F19B}" name="UTS"/>
    <tableColumn id="8" xr3:uid="{690F925B-FF61-7A40-857E-2E5F5D218162}" name="UAS"/>
    <tableColumn id="9" xr3:uid="{32F10685-862E-4945-8B9B-0490181ABE27}" name="Nilai Akhir"/>
    <tableColumn id="10" xr3:uid="{301AF6EC-8104-2545-83EC-5862647857D4}" name="Nilai Huruf"/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36" sqref="C36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/>
      <c r="C10" s="3"/>
      <c r="D10">
        <v>1234582591</v>
      </c>
    </row>
    <row r="11" spans="1:4" x14ac:dyDescent="0.2">
      <c r="A11">
        <v>2</v>
      </c>
      <c r="B11" s="3"/>
      <c r="C11" s="3"/>
      <c r="D11">
        <v>1234582591</v>
      </c>
    </row>
    <row r="12" spans="1:4" x14ac:dyDescent="0.2">
      <c r="A12">
        <v>3</v>
      </c>
      <c r="B12" s="3"/>
      <c r="C12" s="3"/>
      <c r="D12">
        <v>1234582591</v>
      </c>
    </row>
    <row r="13" spans="1:4" x14ac:dyDescent="0.2">
      <c r="A13">
        <v>4</v>
      </c>
      <c r="B13" s="3"/>
      <c r="C13" s="3"/>
      <c r="D13">
        <v>1234582591</v>
      </c>
    </row>
    <row r="14" spans="1:4" x14ac:dyDescent="0.2">
      <c r="A14">
        <v>5</v>
      </c>
      <c r="B14" s="3"/>
      <c r="C14" s="3"/>
      <c r="D14">
        <v>1234582591</v>
      </c>
    </row>
    <row r="15" spans="1:4" x14ac:dyDescent="0.2">
      <c r="A15">
        <v>6</v>
      </c>
      <c r="B15" s="3"/>
      <c r="C15" s="3"/>
      <c r="D15">
        <v>1234582591</v>
      </c>
    </row>
    <row r="16" spans="1:4" x14ac:dyDescent="0.2">
      <c r="A16">
        <v>7</v>
      </c>
      <c r="B16" s="3"/>
      <c r="C16" s="3"/>
      <c r="D16">
        <v>1234582591</v>
      </c>
    </row>
    <row r="17" spans="1:4" x14ac:dyDescent="0.2">
      <c r="A17">
        <v>8</v>
      </c>
      <c r="B17" s="3"/>
      <c r="C17" s="3"/>
      <c r="D17">
        <v>1234582591</v>
      </c>
    </row>
    <row r="18" spans="1:4" x14ac:dyDescent="0.2">
      <c r="A18">
        <v>9</v>
      </c>
      <c r="B18" s="3"/>
      <c r="C18" s="3"/>
      <c r="D18">
        <v>1234582591</v>
      </c>
    </row>
    <row r="19" spans="1:4" x14ac:dyDescent="0.2">
      <c r="A19">
        <v>10</v>
      </c>
      <c r="B19" s="3"/>
      <c r="C19" s="3"/>
      <c r="D19">
        <v>1234582591</v>
      </c>
    </row>
    <row r="20" spans="1:4" x14ac:dyDescent="0.2">
      <c r="A20">
        <v>11</v>
      </c>
      <c r="B20" s="3"/>
      <c r="C20" s="3"/>
      <c r="D20">
        <v>1234582591</v>
      </c>
    </row>
    <row r="21" spans="1:4" x14ac:dyDescent="0.2">
      <c r="A21">
        <v>12</v>
      </c>
      <c r="B21" s="3"/>
      <c r="C21" s="3"/>
      <c r="D21">
        <v>1234582591</v>
      </c>
    </row>
    <row r="22" spans="1:4" x14ac:dyDescent="0.2">
      <c r="A22">
        <v>13</v>
      </c>
      <c r="B22" s="3"/>
      <c r="C22" s="3"/>
      <c r="D22">
        <v>1234582591</v>
      </c>
    </row>
    <row r="23" spans="1:4" x14ac:dyDescent="0.2">
      <c r="A23">
        <v>14</v>
      </c>
      <c r="B23" s="3"/>
      <c r="C23" s="3"/>
      <c r="D23">
        <v>1234582591</v>
      </c>
    </row>
    <row r="24" spans="1:4" x14ac:dyDescent="0.2">
      <c r="A24">
        <v>15</v>
      </c>
      <c r="B24" s="3"/>
      <c r="C24" s="3"/>
      <c r="D24">
        <v>1234582591</v>
      </c>
    </row>
    <row r="25" spans="1:4" x14ac:dyDescent="0.2">
      <c r="A25">
        <v>16</v>
      </c>
      <c r="B25" s="3"/>
      <c r="C25" s="3"/>
      <c r="D25">
        <v>1234582591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2" t="s">
        <v>19</v>
      </c>
      <c r="C3" s="12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1234582591</v>
      </c>
    </row>
    <row r="11" spans="1:6" x14ac:dyDescent="0.2">
      <c r="A11">
        <v>2</v>
      </c>
      <c r="B11" t="s">
        <v>62</v>
      </c>
      <c r="C11" s="9">
        <v>0.4</v>
      </c>
      <c r="D11" s="3" t="s">
        <v>63</v>
      </c>
      <c r="E11" s="3"/>
      <c r="F11">
        <v>1234582591</v>
      </c>
    </row>
    <row r="12" spans="1:6" x14ac:dyDescent="0.2">
      <c r="A12">
        <v>3</v>
      </c>
      <c r="B12" t="s">
        <v>64</v>
      </c>
      <c r="C12" s="9">
        <v>0.05</v>
      </c>
      <c r="D12" s="3"/>
      <c r="E12" s="3"/>
      <c r="F12">
        <v>1234582591</v>
      </c>
    </row>
    <row r="13" spans="1:6" x14ac:dyDescent="0.2">
      <c r="A13">
        <v>4</v>
      </c>
      <c r="B13" t="s">
        <v>65</v>
      </c>
      <c r="C13" s="9">
        <v>0.15</v>
      </c>
      <c r="D13" s="3"/>
      <c r="E13" s="3"/>
      <c r="F13">
        <v>1234582591</v>
      </c>
    </row>
    <row r="14" spans="1:6" x14ac:dyDescent="0.2">
      <c r="A14">
        <v>5</v>
      </c>
      <c r="B14" t="s">
        <v>66</v>
      </c>
      <c r="C14" s="9">
        <v>0.15</v>
      </c>
      <c r="D14" s="3"/>
      <c r="E14" s="3"/>
      <c r="F14">
        <v>1234582591</v>
      </c>
    </row>
    <row r="15" spans="1:6" x14ac:dyDescent="0.2">
      <c r="A15">
        <v>6</v>
      </c>
      <c r="B15" t="s">
        <v>67</v>
      </c>
      <c r="C15" s="9">
        <v>0.15</v>
      </c>
      <c r="D15" s="3"/>
      <c r="E15" s="3"/>
      <c r="F15">
        <v>1234582591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7"/>
  <sheetViews>
    <sheetView tabSelected="1" workbookViewId="0">
      <selection activeCell="O15" sqref="O15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3" t="s">
        <v>68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 t="s">
        <v>78</v>
      </c>
      <c r="C5" t="s">
        <v>79</v>
      </c>
      <c r="D5">
        <v>156603</v>
      </c>
      <c r="E5" t="s">
        <v>1</v>
      </c>
      <c r="F5" t="s">
        <v>3</v>
      </c>
      <c r="G5" s="3">
        <v>100</v>
      </c>
      <c r="H5" s="3">
        <f>nilai!F2</f>
        <v>82.5</v>
      </c>
      <c r="I5" s="3">
        <f>nilai!F2</f>
        <v>82.5</v>
      </c>
      <c r="J5" s="3">
        <f>nilai!F2</f>
        <v>82.5</v>
      </c>
      <c r="K5" s="3">
        <f>nilai!F2</f>
        <v>82.5</v>
      </c>
      <c r="L5" s="3">
        <f>nilai!F2</f>
        <v>82.5</v>
      </c>
      <c r="M5">
        <f>G5*Komponen!C10 + H5*Komponen!C11 + I5*Komponen!C12 + J5*Komponen!C13 + K5*Komponen!C14 + L5*Komponen!C15</f>
        <v>84.25</v>
      </c>
      <c r="N5" t="str">
        <f t="shared" ref="N5:N2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">
      <c r="A6">
        <v>2</v>
      </c>
      <c r="B6" t="s">
        <v>80</v>
      </c>
      <c r="C6" t="s">
        <v>81</v>
      </c>
      <c r="D6">
        <v>153736</v>
      </c>
      <c r="E6" t="s">
        <v>1</v>
      </c>
      <c r="F6" t="s">
        <v>3</v>
      </c>
      <c r="G6" s="3">
        <v>100</v>
      </c>
      <c r="H6" s="3">
        <v>83</v>
      </c>
      <c r="I6" s="3">
        <v>83</v>
      </c>
      <c r="J6" s="3">
        <v>83</v>
      </c>
      <c r="K6" s="3">
        <v>83</v>
      </c>
      <c r="L6" s="3">
        <v>83</v>
      </c>
      <c r="M6">
        <f>G6*Komponen!C10 + H6*Komponen!C11 + I6*Komponen!C12 + J6*Komponen!C13 + K6*Komponen!C14 + L6*Komponen!C15</f>
        <v>84.7</v>
      </c>
      <c r="N6" t="str">
        <f t="shared" si="0"/>
        <v>A</v>
      </c>
    </row>
    <row r="7" spans="1:14" x14ac:dyDescent="0.2">
      <c r="A7">
        <v>3</v>
      </c>
      <c r="B7" t="s">
        <v>82</v>
      </c>
      <c r="C7" t="s">
        <v>83</v>
      </c>
      <c r="D7">
        <v>154474</v>
      </c>
      <c r="E7" t="s">
        <v>1</v>
      </c>
      <c r="F7" t="s">
        <v>3</v>
      </c>
      <c r="G7" s="3">
        <v>100</v>
      </c>
      <c r="H7" s="3">
        <f>nilai!F4</f>
        <v>82.5</v>
      </c>
      <c r="I7" s="3">
        <f>nilai!F4</f>
        <v>82.5</v>
      </c>
      <c r="J7" s="3">
        <f>nilai!F4</f>
        <v>82.5</v>
      </c>
      <c r="K7" s="3">
        <f>nilai!F4</f>
        <v>82.5</v>
      </c>
      <c r="L7" s="3">
        <f>nilai!F4</f>
        <v>82.5</v>
      </c>
      <c r="M7">
        <f>G7*Komponen!C10 + H7*Komponen!C11 + I7*Komponen!C12 + J7*Komponen!C13 + K7*Komponen!C14 + L7*Komponen!C15</f>
        <v>84.25</v>
      </c>
      <c r="N7" t="str">
        <f t="shared" si="0"/>
        <v>A</v>
      </c>
    </row>
    <row r="8" spans="1:14" x14ac:dyDescent="0.2">
      <c r="A8">
        <v>4</v>
      </c>
      <c r="B8" t="s">
        <v>84</v>
      </c>
      <c r="C8" t="s">
        <v>85</v>
      </c>
      <c r="D8">
        <v>155637</v>
      </c>
      <c r="E8" t="s">
        <v>1</v>
      </c>
      <c r="F8" t="s">
        <v>3</v>
      </c>
      <c r="G8" s="3">
        <v>100</v>
      </c>
      <c r="H8" s="3">
        <f>nilai!F5</f>
        <v>82.5</v>
      </c>
      <c r="I8" s="3">
        <f>nilai!F5</f>
        <v>82.5</v>
      </c>
      <c r="J8" s="3">
        <f>nilai!F5</f>
        <v>82.5</v>
      </c>
      <c r="K8" s="3">
        <f>nilai!F5</f>
        <v>82.5</v>
      </c>
      <c r="L8" s="3">
        <f>nilai!F5</f>
        <v>82.5</v>
      </c>
      <c r="M8">
        <f>G8*Komponen!C10 + H8*Komponen!C11 + I8*Komponen!C12 + J8*Komponen!C13 + K8*Komponen!C14 + L8*Komponen!C15</f>
        <v>84.25</v>
      </c>
      <c r="N8" t="str">
        <f t="shared" si="0"/>
        <v>A</v>
      </c>
    </row>
    <row r="9" spans="1:14" x14ac:dyDescent="0.2">
      <c r="A9">
        <v>5</v>
      </c>
      <c r="B9" t="s">
        <v>86</v>
      </c>
      <c r="C9" t="s">
        <v>87</v>
      </c>
      <c r="D9">
        <v>155786</v>
      </c>
      <c r="E9" t="s">
        <v>1</v>
      </c>
      <c r="F9" t="s">
        <v>3</v>
      </c>
      <c r="G9" s="3">
        <v>100</v>
      </c>
      <c r="H9" s="3">
        <f>nilai!F6</f>
        <v>82.5</v>
      </c>
      <c r="I9" s="3">
        <f>nilai!F6</f>
        <v>82.5</v>
      </c>
      <c r="J9" s="3">
        <f>nilai!F6</f>
        <v>82.5</v>
      </c>
      <c r="K9" s="3">
        <f>nilai!F6</f>
        <v>82.5</v>
      </c>
      <c r="L9" s="3">
        <f>nilai!F6</f>
        <v>82.5</v>
      </c>
      <c r="M9">
        <f>G9*Komponen!C10 + H9*Komponen!C11 + I9*Komponen!C12 + J9*Komponen!C13 + K9*Komponen!C14 + L9*Komponen!C15</f>
        <v>84.25</v>
      </c>
      <c r="N9" t="str">
        <f t="shared" si="0"/>
        <v>A</v>
      </c>
    </row>
    <row r="10" spans="1:14" x14ac:dyDescent="0.2">
      <c r="A10">
        <v>6</v>
      </c>
      <c r="B10" t="s">
        <v>88</v>
      </c>
      <c r="C10" t="s">
        <v>89</v>
      </c>
      <c r="D10">
        <v>155079</v>
      </c>
      <c r="E10" t="s">
        <v>1</v>
      </c>
      <c r="F10" t="s">
        <v>3</v>
      </c>
      <c r="G10" s="3">
        <v>100</v>
      </c>
      <c r="H10" s="3">
        <f>nilai!F7</f>
        <v>82.5</v>
      </c>
      <c r="I10" s="3">
        <f>nilai!F7</f>
        <v>82.5</v>
      </c>
      <c r="J10" s="3">
        <f>nilai!F7</f>
        <v>82.5</v>
      </c>
      <c r="K10" s="3">
        <f>nilai!F7</f>
        <v>82.5</v>
      </c>
      <c r="L10" s="3">
        <f>nilai!F7</f>
        <v>82.5</v>
      </c>
      <c r="M10">
        <f>G10*Komponen!C10 + H10*Komponen!C11 + I10*Komponen!C12 + J10*Komponen!C13 + K10*Komponen!C14 + L10*Komponen!C15</f>
        <v>84.25</v>
      </c>
      <c r="N10" t="str">
        <f t="shared" si="0"/>
        <v>A</v>
      </c>
    </row>
    <row r="11" spans="1:14" x14ac:dyDescent="0.2">
      <c r="A11">
        <v>7</v>
      </c>
      <c r="B11" t="s">
        <v>90</v>
      </c>
      <c r="C11" t="s">
        <v>91</v>
      </c>
      <c r="D11">
        <v>156971</v>
      </c>
      <c r="E11" t="s">
        <v>1</v>
      </c>
      <c r="F11" t="s">
        <v>3</v>
      </c>
      <c r="G11" s="3">
        <v>100</v>
      </c>
      <c r="H11" s="3">
        <f>nilai!F8</f>
        <v>35</v>
      </c>
      <c r="I11" s="3">
        <f>nilai!F8</f>
        <v>35</v>
      </c>
      <c r="J11" s="3">
        <f>nilai!F8</f>
        <v>35</v>
      </c>
      <c r="K11" s="3">
        <f>nilai!F8</f>
        <v>35</v>
      </c>
      <c r="L11" s="3">
        <f>nilai!F8</f>
        <v>35</v>
      </c>
      <c r="M11">
        <f>G11*Komponen!C10 + H11*Komponen!C11 + I11*Komponen!C12 + J11*Komponen!C13 + K11*Komponen!C14 + L11*Komponen!C15</f>
        <v>41.5</v>
      </c>
      <c r="N11" t="str">
        <f t="shared" si="0"/>
        <v>D</v>
      </c>
    </row>
    <row r="12" spans="1:14" x14ac:dyDescent="0.2">
      <c r="A12">
        <v>8</v>
      </c>
      <c r="B12" t="s">
        <v>92</v>
      </c>
      <c r="C12" t="s">
        <v>93</v>
      </c>
      <c r="D12">
        <v>156147</v>
      </c>
      <c r="E12" t="s">
        <v>1</v>
      </c>
      <c r="F12" t="s">
        <v>3</v>
      </c>
      <c r="G12" s="3">
        <v>100</v>
      </c>
      <c r="H12" s="3">
        <f>nilai!F9</f>
        <v>35</v>
      </c>
      <c r="I12" s="3">
        <f>nilai!F9</f>
        <v>35</v>
      </c>
      <c r="J12" s="3">
        <f>nilai!F9</f>
        <v>35</v>
      </c>
      <c r="K12" s="3">
        <f>nilai!F9</f>
        <v>35</v>
      </c>
      <c r="L12" s="3">
        <f>nilai!F9</f>
        <v>35</v>
      </c>
      <c r="M12">
        <f>G12*Komponen!C10 + H12*Komponen!C11 + I12*Komponen!C12 + J12*Komponen!C13 + K12*Komponen!C14 + L12*Komponen!C15</f>
        <v>41.5</v>
      </c>
      <c r="N12" t="str">
        <f t="shared" si="0"/>
        <v>D</v>
      </c>
    </row>
    <row r="13" spans="1:14" x14ac:dyDescent="0.2">
      <c r="A13">
        <v>9</v>
      </c>
      <c r="B13" t="s">
        <v>94</v>
      </c>
      <c r="C13" t="s">
        <v>95</v>
      </c>
      <c r="D13">
        <v>153716</v>
      </c>
      <c r="E13" t="s">
        <v>1</v>
      </c>
      <c r="F13" t="s">
        <v>3</v>
      </c>
      <c r="G13" s="3">
        <v>100</v>
      </c>
      <c r="H13" s="3">
        <f>nilai!F10</f>
        <v>100</v>
      </c>
      <c r="I13" s="3">
        <f>nilai!F10</f>
        <v>100</v>
      </c>
      <c r="J13" s="3">
        <f>nilai!F10</f>
        <v>100</v>
      </c>
      <c r="K13" s="3">
        <f>nilai!F10</f>
        <v>100</v>
      </c>
      <c r="L13" s="3">
        <f>nilai!F10</f>
        <v>100</v>
      </c>
      <c r="M13">
        <f>G13*Komponen!C10 + H13*Komponen!C11 + I13*Komponen!C12 + J13*Komponen!C13 + K13*Komponen!C14 + L13*Komponen!C15</f>
        <v>100</v>
      </c>
      <c r="N13" t="str">
        <f t="shared" si="0"/>
        <v>A</v>
      </c>
    </row>
    <row r="14" spans="1:14" x14ac:dyDescent="0.2">
      <c r="A14">
        <v>10</v>
      </c>
      <c r="B14" t="s">
        <v>96</v>
      </c>
      <c r="C14" t="s">
        <v>97</v>
      </c>
      <c r="D14">
        <v>152706</v>
      </c>
      <c r="E14" t="s">
        <v>1</v>
      </c>
      <c r="F14" t="s">
        <v>3</v>
      </c>
      <c r="G14" s="3">
        <v>100</v>
      </c>
      <c r="H14" s="3">
        <f>nilai!F11</f>
        <v>82.5</v>
      </c>
      <c r="I14" s="3">
        <f>nilai!F11</f>
        <v>82.5</v>
      </c>
      <c r="J14" s="3">
        <f>nilai!F11</f>
        <v>82.5</v>
      </c>
      <c r="K14" s="3">
        <f>nilai!F11</f>
        <v>82.5</v>
      </c>
      <c r="L14" s="3">
        <f>nilai!F11</f>
        <v>82.5</v>
      </c>
      <c r="M14">
        <f>G14*Komponen!C10 + H14*Komponen!C11 + I14*Komponen!C12 + J14*Komponen!C13 + K14*Komponen!C14 + L14*Komponen!C15</f>
        <v>84.25</v>
      </c>
      <c r="N14" t="str">
        <f t="shared" si="0"/>
        <v>A</v>
      </c>
    </row>
    <row r="15" spans="1:14" x14ac:dyDescent="0.2">
      <c r="A15">
        <v>11</v>
      </c>
      <c r="B15" t="s">
        <v>98</v>
      </c>
      <c r="C15" t="s">
        <v>99</v>
      </c>
      <c r="D15">
        <v>153718</v>
      </c>
      <c r="E15" t="s">
        <v>1</v>
      </c>
      <c r="F15" t="s">
        <v>3</v>
      </c>
      <c r="G15" s="3">
        <v>100</v>
      </c>
      <c r="H15" s="3">
        <f>nilai!F12</f>
        <v>35</v>
      </c>
      <c r="I15" s="3">
        <f>nilai!F12</f>
        <v>35</v>
      </c>
      <c r="J15" s="3">
        <f>nilai!F12</f>
        <v>35</v>
      </c>
      <c r="K15" s="3">
        <f>nilai!F12</f>
        <v>35</v>
      </c>
      <c r="L15" s="3">
        <f>nilai!F12</f>
        <v>35</v>
      </c>
      <c r="M15">
        <f>G15*Komponen!C10 + H15*Komponen!C11 + I15*Komponen!C12 + J15*Komponen!C13 + K15*Komponen!C14 + L15*Komponen!C15</f>
        <v>41.5</v>
      </c>
      <c r="N15" t="str">
        <f t="shared" si="0"/>
        <v>D</v>
      </c>
    </row>
    <row r="16" spans="1:14" x14ac:dyDescent="0.2">
      <c r="A16">
        <v>12</v>
      </c>
      <c r="B16" t="s">
        <v>100</v>
      </c>
      <c r="C16" t="s">
        <v>101</v>
      </c>
      <c r="D16">
        <v>155867</v>
      </c>
      <c r="E16" t="s">
        <v>1</v>
      </c>
      <c r="F16" t="s">
        <v>3</v>
      </c>
      <c r="G16" s="3">
        <v>100</v>
      </c>
      <c r="H16" s="3">
        <v>91</v>
      </c>
      <c r="I16" s="3">
        <v>91</v>
      </c>
      <c r="J16" s="3">
        <v>91</v>
      </c>
      <c r="K16" s="3">
        <v>91</v>
      </c>
      <c r="L16" s="3">
        <v>91</v>
      </c>
      <c r="M16">
        <f>G16*Komponen!C10 + H16*Komponen!C11 + I16*Komponen!C12 + J16*Komponen!C13 + K16*Komponen!C14 + L16*Komponen!C15</f>
        <v>91.9</v>
      </c>
      <c r="N16" t="str">
        <f t="shared" si="0"/>
        <v>A</v>
      </c>
    </row>
    <row r="17" spans="1:14" x14ac:dyDescent="0.2">
      <c r="A17">
        <v>13</v>
      </c>
      <c r="B17" t="s">
        <v>102</v>
      </c>
      <c r="C17" t="s">
        <v>103</v>
      </c>
      <c r="D17">
        <v>155130</v>
      </c>
      <c r="E17" t="s">
        <v>1</v>
      </c>
      <c r="F17" t="s">
        <v>3</v>
      </c>
      <c r="G17" s="3">
        <v>100</v>
      </c>
      <c r="H17" s="3">
        <f>nilai!F14</f>
        <v>35</v>
      </c>
      <c r="I17" s="3">
        <f>nilai!F14</f>
        <v>35</v>
      </c>
      <c r="J17" s="3">
        <f>nilai!F14</f>
        <v>35</v>
      </c>
      <c r="K17" s="3">
        <f>nilai!F14</f>
        <v>35</v>
      </c>
      <c r="L17" s="3">
        <f>nilai!F14</f>
        <v>35</v>
      </c>
      <c r="M17">
        <f>G17*Komponen!C10 + H17*Komponen!C11 + I17*Komponen!C12 + J17*Komponen!C13 + K17*Komponen!C14 + L17*Komponen!C15</f>
        <v>41.5</v>
      </c>
      <c r="N17" t="str">
        <f t="shared" si="0"/>
        <v>D</v>
      </c>
    </row>
    <row r="18" spans="1:14" x14ac:dyDescent="0.2">
      <c r="A18">
        <v>14</v>
      </c>
      <c r="B18" t="s">
        <v>104</v>
      </c>
      <c r="C18" t="s">
        <v>105</v>
      </c>
      <c r="D18">
        <v>155122</v>
      </c>
      <c r="E18" t="s">
        <v>1</v>
      </c>
      <c r="F18" t="s">
        <v>3</v>
      </c>
      <c r="G18" s="3">
        <v>100</v>
      </c>
      <c r="H18" s="3">
        <v>83</v>
      </c>
      <c r="I18" s="3">
        <v>83</v>
      </c>
      <c r="J18" s="3">
        <v>83</v>
      </c>
      <c r="K18" s="3">
        <v>83</v>
      </c>
      <c r="L18" s="3">
        <v>83</v>
      </c>
      <c r="M18">
        <f>G18*Komponen!C10 + H18*Komponen!C11 + I18*Komponen!C12 + J18*Komponen!C13 + K18*Komponen!C14 + L18*Komponen!C15</f>
        <v>84.7</v>
      </c>
      <c r="N18" t="str">
        <f t="shared" si="0"/>
        <v>A</v>
      </c>
    </row>
    <row r="19" spans="1:14" x14ac:dyDescent="0.2">
      <c r="A19">
        <v>15</v>
      </c>
      <c r="B19" t="s">
        <v>106</v>
      </c>
      <c r="C19" t="s">
        <v>107</v>
      </c>
      <c r="D19">
        <v>156486</v>
      </c>
      <c r="E19" t="s">
        <v>1</v>
      </c>
      <c r="F19" t="s">
        <v>3</v>
      </c>
      <c r="G19" s="3">
        <v>100</v>
      </c>
      <c r="H19" s="3">
        <v>83</v>
      </c>
      <c r="I19" s="3">
        <v>83</v>
      </c>
      <c r="J19" s="3">
        <v>83</v>
      </c>
      <c r="K19" s="3">
        <v>83</v>
      </c>
      <c r="L19" s="3">
        <v>83</v>
      </c>
      <c r="M19">
        <f>G19*Komponen!C10 + H19*Komponen!C11 + I19*Komponen!C12 + J19*Komponen!C13 + K19*Komponen!C14 + L19*Komponen!C15</f>
        <v>84.7</v>
      </c>
      <c r="N19" t="str">
        <f t="shared" si="0"/>
        <v>A</v>
      </c>
    </row>
    <row r="20" spans="1:14" x14ac:dyDescent="0.2">
      <c r="A20">
        <v>16</v>
      </c>
      <c r="B20" t="s">
        <v>108</v>
      </c>
      <c r="C20" t="s">
        <v>109</v>
      </c>
      <c r="D20">
        <v>155115</v>
      </c>
      <c r="E20" t="s">
        <v>1</v>
      </c>
      <c r="F20" t="s">
        <v>3</v>
      </c>
      <c r="G20" s="3">
        <v>100</v>
      </c>
      <c r="H20" s="3">
        <v>83</v>
      </c>
      <c r="I20" s="3">
        <v>83</v>
      </c>
      <c r="J20" s="3">
        <v>83</v>
      </c>
      <c r="K20" s="3">
        <v>83</v>
      </c>
      <c r="L20" s="3">
        <v>83</v>
      </c>
      <c r="M20">
        <f>G20*Komponen!C10 + H20*Komponen!C11 + I20*Komponen!C12 + J20*Komponen!C13 + K20*Komponen!C14 + L20*Komponen!C15</f>
        <v>84.7</v>
      </c>
      <c r="N20" t="str">
        <f t="shared" si="0"/>
        <v>A</v>
      </c>
    </row>
    <row r="21" spans="1:14" x14ac:dyDescent="0.2">
      <c r="A21">
        <v>17</v>
      </c>
      <c r="B21" t="s">
        <v>110</v>
      </c>
      <c r="C21" t="s">
        <v>111</v>
      </c>
      <c r="D21">
        <v>155132</v>
      </c>
      <c r="E21" t="s">
        <v>1</v>
      </c>
      <c r="F21" t="s">
        <v>3</v>
      </c>
      <c r="G21" s="3">
        <v>100</v>
      </c>
      <c r="H21" s="3">
        <v>83</v>
      </c>
      <c r="I21" s="3">
        <v>83</v>
      </c>
      <c r="J21" s="3">
        <v>83</v>
      </c>
      <c r="K21" s="3">
        <v>83</v>
      </c>
      <c r="L21" s="3">
        <v>83</v>
      </c>
      <c r="M21">
        <f>G21*Komponen!C10 + H21*Komponen!C11 + I21*Komponen!C12 + J21*Komponen!C13 + K21*Komponen!C14 + L21*Komponen!C15</f>
        <v>84.7</v>
      </c>
      <c r="N21" t="str">
        <f t="shared" si="0"/>
        <v>A</v>
      </c>
    </row>
    <row r="22" spans="1:14" x14ac:dyDescent="0.2">
      <c r="A22">
        <v>18</v>
      </c>
      <c r="B22" t="s">
        <v>112</v>
      </c>
      <c r="C22" t="s">
        <v>113</v>
      </c>
      <c r="D22">
        <v>155116</v>
      </c>
      <c r="E22" t="s">
        <v>1</v>
      </c>
      <c r="F22" t="s">
        <v>3</v>
      </c>
      <c r="G22" s="3">
        <v>100</v>
      </c>
      <c r="H22" s="3">
        <v>83</v>
      </c>
      <c r="I22" s="3">
        <v>83</v>
      </c>
      <c r="J22" s="3">
        <v>83</v>
      </c>
      <c r="K22" s="3">
        <v>83</v>
      </c>
      <c r="L22" s="3">
        <v>83</v>
      </c>
      <c r="M22">
        <f>G22*Komponen!C10 + H22*Komponen!C11 + I22*Komponen!C12 + J22*Komponen!C13 + K22*Komponen!C14 + L22*Komponen!C15</f>
        <v>84.7</v>
      </c>
      <c r="N22" t="str">
        <f t="shared" si="0"/>
        <v>A</v>
      </c>
    </row>
    <row r="23" spans="1:14" x14ac:dyDescent="0.2">
      <c r="A23">
        <v>19</v>
      </c>
      <c r="B23" t="s">
        <v>114</v>
      </c>
      <c r="C23" t="s">
        <v>115</v>
      </c>
      <c r="D23">
        <v>155117</v>
      </c>
      <c r="E23" t="s">
        <v>1</v>
      </c>
      <c r="F23" t="s">
        <v>3</v>
      </c>
      <c r="G23" s="3">
        <v>100</v>
      </c>
      <c r="H23" s="3">
        <v>83</v>
      </c>
      <c r="I23" s="3">
        <v>83</v>
      </c>
      <c r="J23" s="3">
        <v>83</v>
      </c>
      <c r="K23" s="3">
        <v>83</v>
      </c>
      <c r="L23" s="3">
        <v>83</v>
      </c>
      <c r="M23">
        <f>G23*Komponen!C10 + H23*Komponen!C11 + I23*Komponen!C12 + J23*Komponen!C13 + K23*Komponen!C14 + L23*Komponen!C15</f>
        <v>84.7</v>
      </c>
      <c r="N23" t="str">
        <f t="shared" si="0"/>
        <v>A</v>
      </c>
    </row>
    <row r="24" spans="1:14" x14ac:dyDescent="0.2">
      <c r="A24">
        <v>20</v>
      </c>
      <c r="B24" t="s">
        <v>116</v>
      </c>
      <c r="C24" t="s">
        <v>117</v>
      </c>
      <c r="D24">
        <v>155128</v>
      </c>
      <c r="E24" t="s">
        <v>1</v>
      </c>
      <c r="F24" t="s">
        <v>3</v>
      </c>
      <c r="G24" s="3">
        <v>100</v>
      </c>
      <c r="H24" s="3">
        <v>83</v>
      </c>
      <c r="I24" s="3">
        <v>83</v>
      </c>
      <c r="J24" s="3">
        <v>83</v>
      </c>
      <c r="K24" s="3">
        <v>83</v>
      </c>
      <c r="L24" s="3">
        <v>83</v>
      </c>
      <c r="M24">
        <f>G24*Komponen!C10 + H24*Komponen!C11 + I24*Komponen!C12 + J24*Komponen!C13 + K24*Komponen!C14 + L24*Komponen!C15</f>
        <v>84.7</v>
      </c>
      <c r="N24" t="str">
        <f t="shared" si="0"/>
        <v>A</v>
      </c>
    </row>
    <row r="25" spans="1:14" x14ac:dyDescent="0.2">
      <c r="A25">
        <v>21</v>
      </c>
      <c r="B25" t="s">
        <v>118</v>
      </c>
      <c r="C25" t="s">
        <v>119</v>
      </c>
      <c r="D25">
        <v>155872</v>
      </c>
      <c r="E25" t="s">
        <v>1</v>
      </c>
      <c r="F25" t="s">
        <v>3</v>
      </c>
      <c r="G25" s="3">
        <v>100</v>
      </c>
      <c r="H25" s="3">
        <v>83</v>
      </c>
      <c r="I25" s="3">
        <v>83</v>
      </c>
      <c r="J25" s="3">
        <v>83</v>
      </c>
      <c r="K25" s="3">
        <v>83</v>
      </c>
      <c r="L25" s="3">
        <v>83</v>
      </c>
      <c r="M25">
        <f>G25*Komponen!C10 + H25*Komponen!C11 + I25*Komponen!C12 + J25*Komponen!C13 + K25*Komponen!C14 + L25*Komponen!C15</f>
        <v>84.7</v>
      </c>
      <c r="N25" t="str">
        <f t="shared" si="0"/>
        <v>A</v>
      </c>
    </row>
    <row r="26" spans="1:14" x14ac:dyDescent="0.2">
      <c r="A26">
        <v>22</v>
      </c>
      <c r="B26" t="s">
        <v>120</v>
      </c>
      <c r="C26" t="s">
        <v>121</v>
      </c>
      <c r="D26">
        <v>155866</v>
      </c>
      <c r="E26" t="s">
        <v>1</v>
      </c>
      <c r="F26" t="s">
        <v>3</v>
      </c>
      <c r="G26" s="3">
        <v>100</v>
      </c>
      <c r="H26" s="3">
        <v>83</v>
      </c>
      <c r="I26" s="3">
        <v>83</v>
      </c>
      <c r="J26" s="3">
        <v>83</v>
      </c>
      <c r="K26" s="3">
        <v>83</v>
      </c>
      <c r="L26" s="3">
        <v>83</v>
      </c>
      <c r="M26">
        <f>G26*Komponen!C10 + H26*Komponen!C11 + I26*Komponen!C12 + J26*Komponen!C13 + K26*Komponen!C14 + L26*Komponen!C15</f>
        <v>84.7</v>
      </c>
      <c r="N26" t="str">
        <f t="shared" si="0"/>
        <v>A</v>
      </c>
    </row>
    <row r="27" spans="1:14" x14ac:dyDescent="0.2">
      <c r="A27">
        <v>23</v>
      </c>
      <c r="B27">
        <v>20230410500060</v>
      </c>
      <c r="C27" t="s">
        <v>122</v>
      </c>
      <c r="D27">
        <v>155553</v>
      </c>
      <c r="E27" t="s">
        <v>1</v>
      </c>
      <c r="F27" t="s">
        <v>3</v>
      </c>
      <c r="G27" s="3">
        <v>100</v>
      </c>
      <c r="H27" s="3">
        <f>nilai!F24</f>
        <v>35</v>
      </c>
      <c r="I27" s="3">
        <f>nilai!F24</f>
        <v>35</v>
      </c>
      <c r="J27" s="3">
        <f>nilai!F24</f>
        <v>35</v>
      </c>
      <c r="K27" s="3">
        <f>nilai!F24</f>
        <v>35</v>
      </c>
      <c r="L27" s="3">
        <f>nilai!F24</f>
        <v>35</v>
      </c>
      <c r="M27">
        <f>G27*Komponen!C10 + H27*Komponen!C11 + I27*Komponen!C12 + J27*Komponen!C13 + K27*Komponen!C14 + L27*Komponen!C15</f>
        <v>41.5</v>
      </c>
      <c r="N27" t="str">
        <f t="shared" si="0"/>
        <v>D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E4FC9-3173-3542-841A-0923E79EA33B}">
  <dimension ref="A1:J24"/>
  <sheetViews>
    <sheetView workbookViewId="0">
      <selection activeCell="M17" sqref="M17"/>
    </sheetView>
  </sheetViews>
  <sheetFormatPr baseColWidth="10" defaultRowHeight="15" x14ac:dyDescent="0.2"/>
  <cols>
    <col min="2" max="2" width="24.83203125" bestFit="1" customWidth="1"/>
    <col min="3" max="3" width="18.6640625" customWidth="1"/>
    <col min="4" max="4" width="12.6640625" customWidth="1"/>
    <col min="9" max="9" width="11.33203125" customWidth="1"/>
    <col min="10" max="10" width="11.6640625" customWidth="1"/>
  </cols>
  <sheetData>
    <row r="1" spans="1:10" x14ac:dyDescent="0.2">
      <c r="A1" t="s">
        <v>69</v>
      </c>
      <c r="B1" t="s">
        <v>70</v>
      </c>
      <c r="C1" t="s">
        <v>59</v>
      </c>
      <c r="D1" t="s">
        <v>62</v>
      </c>
      <c r="E1" t="s">
        <v>64</v>
      </c>
      <c r="F1" t="s">
        <v>65</v>
      </c>
      <c r="G1" t="s">
        <v>74</v>
      </c>
      <c r="H1" t="s">
        <v>75</v>
      </c>
      <c r="I1" t="s">
        <v>76</v>
      </c>
      <c r="J1" t="s">
        <v>77</v>
      </c>
    </row>
    <row r="2" spans="1:10" x14ac:dyDescent="0.2">
      <c r="A2" t="s">
        <v>78</v>
      </c>
      <c r="B2" t="s">
        <v>79</v>
      </c>
      <c r="C2">
        <v>100</v>
      </c>
      <c r="D2">
        <v>82.5</v>
      </c>
      <c r="E2">
        <v>82.5</v>
      </c>
      <c r="F2">
        <v>82.5</v>
      </c>
      <c r="G2">
        <v>82.5</v>
      </c>
      <c r="H2">
        <v>82.5</v>
      </c>
      <c r="I2">
        <v>84.25</v>
      </c>
      <c r="J2" t="s">
        <v>52</v>
      </c>
    </row>
    <row r="3" spans="1:10" x14ac:dyDescent="0.2">
      <c r="A3" t="s">
        <v>80</v>
      </c>
      <c r="B3" t="s">
        <v>81</v>
      </c>
      <c r="C3">
        <v>100</v>
      </c>
      <c r="D3">
        <v>83.75</v>
      </c>
      <c r="E3">
        <v>83.75</v>
      </c>
      <c r="F3">
        <v>83.75</v>
      </c>
      <c r="G3">
        <v>83.75</v>
      </c>
      <c r="H3">
        <v>83.75</v>
      </c>
      <c r="I3">
        <v>85.375</v>
      </c>
      <c r="J3" t="s">
        <v>52</v>
      </c>
    </row>
    <row r="4" spans="1:10" x14ac:dyDescent="0.2">
      <c r="A4" t="s">
        <v>82</v>
      </c>
      <c r="B4" t="s">
        <v>83</v>
      </c>
      <c r="C4">
        <v>100</v>
      </c>
      <c r="D4">
        <v>82.5</v>
      </c>
      <c r="E4">
        <v>82.5</v>
      </c>
      <c r="F4">
        <v>82.5</v>
      </c>
      <c r="G4">
        <v>82.5</v>
      </c>
      <c r="H4">
        <v>82.5</v>
      </c>
      <c r="I4">
        <v>84.25</v>
      </c>
      <c r="J4" t="s">
        <v>52</v>
      </c>
    </row>
    <row r="5" spans="1:10" x14ac:dyDescent="0.2">
      <c r="A5" t="s">
        <v>84</v>
      </c>
      <c r="B5" t="s">
        <v>85</v>
      </c>
      <c r="C5">
        <v>100</v>
      </c>
      <c r="D5">
        <v>82.5</v>
      </c>
      <c r="E5">
        <v>82.5</v>
      </c>
      <c r="F5">
        <v>82.5</v>
      </c>
      <c r="G5">
        <v>82.5</v>
      </c>
      <c r="H5">
        <v>82.5</v>
      </c>
      <c r="I5">
        <v>84.25</v>
      </c>
      <c r="J5" t="s">
        <v>52</v>
      </c>
    </row>
    <row r="6" spans="1:10" x14ac:dyDescent="0.2">
      <c r="A6" t="s">
        <v>86</v>
      </c>
      <c r="B6" t="s">
        <v>87</v>
      </c>
      <c r="C6">
        <v>100</v>
      </c>
      <c r="D6">
        <v>82.5</v>
      </c>
      <c r="E6">
        <v>82.5</v>
      </c>
      <c r="F6">
        <v>82.5</v>
      </c>
      <c r="G6">
        <v>82.5</v>
      </c>
      <c r="H6">
        <v>82.5</v>
      </c>
      <c r="I6">
        <v>84.25</v>
      </c>
      <c r="J6" t="s">
        <v>52</v>
      </c>
    </row>
    <row r="7" spans="1:10" x14ac:dyDescent="0.2">
      <c r="A7" t="s">
        <v>88</v>
      </c>
      <c r="B7" t="s">
        <v>89</v>
      </c>
      <c r="C7">
        <v>100</v>
      </c>
      <c r="D7">
        <v>82.5</v>
      </c>
      <c r="E7">
        <v>82.5</v>
      </c>
      <c r="F7">
        <v>82.5</v>
      </c>
      <c r="G7">
        <v>82.5</v>
      </c>
      <c r="H7">
        <v>82.5</v>
      </c>
      <c r="I7">
        <v>84.25</v>
      </c>
      <c r="J7" t="s">
        <v>52</v>
      </c>
    </row>
    <row r="8" spans="1:10" x14ac:dyDescent="0.2">
      <c r="A8" t="s">
        <v>90</v>
      </c>
      <c r="B8" t="s">
        <v>91</v>
      </c>
      <c r="C8">
        <v>100</v>
      </c>
      <c r="D8">
        <v>35</v>
      </c>
      <c r="E8">
        <v>35</v>
      </c>
      <c r="F8">
        <v>35</v>
      </c>
      <c r="G8">
        <v>35</v>
      </c>
      <c r="H8">
        <v>35</v>
      </c>
      <c r="I8">
        <v>41.5</v>
      </c>
      <c r="J8" t="s">
        <v>31</v>
      </c>
    </row>
    <row r="9" spans="1:10" x14ac:dyDescent="0.2">
      <c r="A9" t="s">
        <v>92</v>
      </c>
      <c r="B9" t="s">
        <v>93</v>
      </c>
      <c r="C9">
        <v>100</v>
      </c>
      <c r="D9">
        <v>35</v>
      </c>
      <c r="E9">
        <v>35</v>
      </c>
      <c r="F9">
        <v>35</v>
      </c>
      <c r="G9">
        <v>35</v>
      </c>
      <c r="H9">
        <v>35</v>
      </c>
      <c r="I9">
        <v>41.5</v>
      </c>
      <c r="J9" t="s">
        <v>31</v>
      </c>
    </row>
    <row r="10" spans="1:10" x14ac:dyDescent="0.2">
      <c r="A10" t="s">
        <v>94</v>
      </c>
      <c r="B10" t="s">
        <v>95</v>
      </c>
      <c r="C10">
        <v>100</v>
      </c>
      <c r="D10">
        <v>100</v>
      </c>
      <c r="E10">
        <v>100</v>
      </c>
      <c r="F10">
        <v>100</v>
      </c>
      <c r="G10">
        <v>100</v>
      </c>
      <c r="H10">
        <v>100</v>
      </c>
      <c r="I10">
        <v>100</v>
      </c>
      <c r="J10" t="s">
        <v>52</v>
      </c>
    </row>
    <row r="11" spans="1:10" x14ac:dyDescent="0.2">
      <c r="A11" t="s">
        <v>96</v>
      </c>
      <c r="B11" t="s">
        <v>97</v>
      </c>
      <c r="C11">
        <v>100</v>
      </c>
      <c r="D11">
        <v>82.5</v>
      </c>
      <c r="E11">
        <v>82.5</v>
      </c>
      <c r="F11">
        <v>82.5</v>
      </c>
      <c r="G11">
        <v>82.5</v>
      </c>
      <c r="H11">
        <v>82.5</v>
      </c>
      <c r="I11">
        <v>84.25</v>
      </c>
      <c r="J11" t="s">
        <v>52</v>
      </c>
    </row>
    <row r="12" spans="1:10" x14ac:dyDescent="0.2">
      <c r="A12" t="s">
        <v>98</v>
      </c>
      <c r="B12" t="s">
        <v>99</v>
      </c>
      <c r="C12">
        <v>100</v>
      </c>
      <c r="D12">
        <v>35</v>
      </c>
      <c r="E12">
        <v>35</v>
      </c>
      <c r="F12">
        <v>35</v>
      </c>
      <c r="G12">
        <v>35</v>
      </c>
      <c r="H12">
        <v>35</v>
      </c>
      <c r="I12">
        <v>41.5</v>
      </c>
      <c r="J12" t="s">
        <v>31</v>
      </c>
    </row>
    <row r="13" spans="1:10" x14ac:dyDescent="0.2">
      <c r="A13" t="s">
        <v>100</v>
      </c>
      <c r="B13" t="s">
        <v>101</v>
      </c>
      <c r="C13">
        <v>100</v>
      </c>
      <c r="D13">
        <v>91.25</v>
      </c>
      <c r="E13">
        <v>91.25</v>
      </c>
      <c r="F13">
        <v>91.25</v>
      </c>
      <c r="G13">
        <v>91.25</v>
      </c>
      <c r="H13">
        <v>91.25</v>
      </c>
      <c r="I13">
        <v>92.125</v>
      </c>
      <c r="J13" t="s">
        <v>52</v>
      </c>
    </row>
    <row r="14" spans="1:10" x14ac:dyDescent="0.2">
      <c r="A14" t="s">
        <v>102</v>
      </c>
      <c r="B14" t="s">
        <v>103</v>
      </c>
      <c r="C14">
        <v>100</v>
      </c>
      <c r="D14">
        <v>35</v>
      </c>
      <c r="E14">
        <v>35</v>
      </c>
      <c r="F14">
        <v>35</v>
      </c>
      <c r="G14">
        <v>35</v>
      </c>
      <c r="H14">
        <v>35</v>
      </c>
      <c r="I14">
        <v>41.5</v>
      </c>
      <c r="J14" t="s">
        <v>31</v>
      </c>
    </row>
    <row r="15" spans="1:10" x14ac:dyDescent="0.2">
      <c r="A15" t="s">
        <v>104</v>
      </c>
      <c r="B15" t="s">
        <v>105</v>
      </c>
      <c r="C15">
        <v>100</v>
      </c>
      <c r="D15">
        <v>83.75</v>
      </c>
      <c r="E15">
        <v>83.75</v>
      </c>
      <c r="F15">
        <v>83.75</v>
      </c>
      <c r="G15">
        <v>83.75</v>
      </c>
      <c r="H15">
        <v>83.75</v>
      </c>
      <c r="I15">
        <v>85.375</v>
      </c>
      <c r="J15" t="s">
        <v>52</v>
      </c>
    </row>
    <row r="16" spans="1:10" x14ac:dyDescent="0.2">
      <c r="A16" t="s">
        <v>106</v>
      </c>
      <c r="B16" t="s">
        <v>107</v>
      </c>
      <c r="C16">
        <v>100</v>
      </c>
      <c r="D16">
        <v>83.75</v>
      </c>
      <c r="E16">
        <v>83.75</v>
      </c>
      <c r="F16">
        <v>83.75</v>
      </c>
      <c r="G16">
        <v>83.75</v>
      </c>
      <c r="H16">
        <v>83.75</v>
      </c>
      <c r="I16">
        <v>85.375</v>
      </c>
      <c r="J16" t="s">
        <v>52</v>
      </c>
    </row>
    <row r="17" spans="1:10" x14ac:dyDescent="0.2">
      <c r="A17" t="s">
        <v>108</v>
      </c>
      <c r="B17" t="s">
        <v>109</v>
      </c>
      <c r="C17">
        <v>100</v>
      </c>
      <c r="D17">
        <v>83.75</v>
      </c>
      <c r="E17">
        <v>83.75</v>
      </c>
      <c r="F17">
        <v>83.75</v>
      </c>
      <c r="G17">
        <v>83.75</v>
      </c>
      <c r="H17">
        <v>83.75</v>
      </c>
      <c r="I17">
        <v>85.375</v>
      </c>
      <c r="J17" t="s">
        <v>52</v>
      </c>
    </row>
    <row r="18" spans="1:10" x14ac:dyDescent="0.2">
      <c r="A18" t="s">
        <v>110</v>
      </c>
      <c r="B18" t="s">
        <v>111</v>
      </c>
      <c r="C18">
        <v>100</v>
      </c>
      <c r="D18">
        <v>83.75</v>
      </c>
      <c r="E18">
        <v>83.75</v>
      </c>
      <c r="F18">
        <v>83.75</v>
      </c>
      <c r="G18">
        <v>83.75</v>
      </c>
      <c r="H18">
        <v>83.75</v>
      </c>
      <c r="I18">
        <v>85.375</v>
      </c>
      <c r="J18" t="s">
        <v>52</v>
      </c>
    </row>
    <row r="19" spans="1:10" x14ac:dyDescent="0.2">
      <c r="A19" t="s">
        <v>112</v>
      </c>
      <c r="B19" t="s">
        <v>113</v>
      </c>
      <c r="C19">
        <v>100</v>
      </c>
      <c r="D19">
        <v>83.75</v>
      </c>
      <c r="E19">
        <v>83.75</v>
      </c>
      <c r="F19">
        <v>83.75</v>
      </c>
      <c r="G19">
        <v>83.75</v>
      </c>
      <c r="H19">
        <v>83.75</v>
      </c>
      <c r="I19">
        <v>85.375</v>
      </c>
      <c r="J19" t="s">
        <v>52</v>
      </c>
    </row>
    <row r="20" spans="1:10" x14ac:dyDescent="0.2">
      <c r="A20" t="s">
        <v>114</v>
      </c>
      <c r="B20" t="s">
        <v>115</v>
      </c>
      <c r="C20">
        <v>100</v>
      </c>
      <c r="D20">
        <v>83.75</v>
      </c>
      <c r="E20">
        <v>83.75</v>
      </c>
      <c r="F20">
        <v>83.75</v>
      </c>
      <c r="G20">
        <v>83.75</v>
      </c>
      <c r="H20">
        <v>83.75</v>
      </c>
      <c r="I20">
        <v>85.375</v>
      </c>
      <c r="J20" t="s">
        <v>52</v>
      </c>
    </row>
    <row r="21" spans="1:10" x14ac:dyDescent="0.2">
      <c r="A21" t="s">
        <v>116</v>
      </c>
      <c r="B21" t="s">
        <v>117</v>
      </c>
      <c r="C21">
        <v>100</v>
      </c>
      <c r="D21">
        <v>83.75</v>
      </c>
      <c r="E21">
        <v>83.75</v>
      </c>
      <c r="F21">
        <v>83.75</v>
      </c>
      <c r="G21">
        <v>83.75</v>
      </c>
      <c r="H21">
        <v>83.75</v>
      </c>
      <c r="I21">
        <v>85.375</v>
      </c>
      <c r="J21" t="s">
        <v>52</v>
      </c>
    </row>
    <row r="22" spans="1:10" x14ac:dyDescent="0.2">
      <c r="A22" t="s">
        <v>118</v>
      </c>
      <c r="B22" t="s">
        <v>119</v>
      </c>
      <c r="C22">
        <v>100</v>
      </c>
      <c r="D22">
        <v>83.75</v>
      </c>
      <c r="E22">
        <v>83.75</v>
      </c>
      <c r="F22">
        <v>83.75</v>
      </c>
      <c r="G22">
        <v>83.75</v>
      </c>
      <c r="H22">
        <v>83.75</v>
      </c>
      <c r="I22">
        <v>85.375</v>
      </c>
      <c r="J22" t="s">
        <v>52</v>
      </c>
    </row>
    <row r="23" spans="1:10" x14ac:dyDescent="0.2">
      <c r="A23" t="s">
        <v>120</v>
      </c>
      <c r="B23" t="s">
        <v>121</v>
      </c>
      <c r="C23">
        <v>100</v>
      </c>
      <c r="D23">
        <v>83.75</v>
      </c>
      <c r="E23">
        <v>83.75</v>
      </c>
      <c r="F23">
        <v>83.75</v>
      </c>
      <c r="G23">
        <v>83.75</v>
      </c>
      <c r="H23">
        <v>83.75</v>
      </c>
      <c r="I23">
        <v>85.375</v>
      </c>
      <c r="J23" t="s">
        <v>52</v>
      </c>
    </row>
    <row r="24" spans="1:10" x14ac:dyDescent="0.2">
      <c r="A24">
        <v>20230410500060</v>
      </c>
      <c r="B24" t="s">
        <v>122</v>
      </c>
      <c r="C24">
        <v>100</v>
      </c>
      <c r="D24">
        <v>35</v>
      </c>
      <c r="E24">
        <v>35</v>
      </c>
      <c r="F24">
        <v>35</v>
      </c>
      <c r="G24">
        <v>35</v>
      </c>
      <c r="H24">
        <v>35</v>
      </c>
      <c r="I24">
        <v>41.5</v>
      </c>
      <c r="J24" t="s">
        <v>31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4"/>
  <sheetViews>
    <sheetView workbookViewId="0">
      <selection activeCell="F2" sqref="F2:F24"/>
    </sheetView>
  </sheetViews>
  <sheetFormatPr baseColWidth="10" defaultColWidth="8.83203125" defaultRowHeight="15" x14ac:dyDescent="0.2"/>
  <cols>
    <col min="1" max="1" width="11.83203125" bestFit="1" customWidth="1"/>
    <col min="2" max="2" width="24.83203125" bestFit="1" customWidth="1"/>
    <col min="3" max="3" width="14.1640625" bestFit="1" customWidth="1"/>
    <col min="4" max="4" width="11.83203125" bestFit="1" customWidth="1"/>
    <col min="5" max="5" width="12" bestFit="1" customWidth="1"/>
  </cols>
  <sheetData>
    <row r="1" spans="1:6" x14ac:dyDescent="0.2">
      <c r="A1" s="1" t="s">
        <v>69</v>
      </c>
      <c r="B1" s="1" t="s">
        <v>70</v>
      </c>
      <c r="C1" s="11" t="s">
        <v>123</v>
      </c>
      <c r="D1" s="11" t="s">
        <v>124</v>
      </c>
      <c r="E1" s="11" t="s">
        <v>125</v>
      </c>
      <c r="F1" s="11" t="s">
        <v>126</v>
      </c>
    </row>
    <row r="2" spans="1:6" x14ac:dyDescent="0.2">
      <c r="A2" t="s">
        <v>78</v>
      </c>
      <c r="B2" t="s">
        <v>79</v>
      </c>
      <c r="C2">
        <v>100</v>
      </c>
      <c r="D2">
        <v>75</v>
      </c>
      <c r="E2">
        <v>75</v>
      </c>
      <c r="F2">
        <f>(C2*(30/100))+(D2*(35/100))+(E2*(35/100))</f>
        <v>82.5</v>
      </c>
    </row>
    <row r="3" spans="1:6" x14ac:dyDescent="0.2">
      <c r="A3" t="s">
        <v>80</v>
      </c>
      <c r="B3" t="s">
        <v>81</v>
      </c>
      <c r="C3">
        <v>75</v>
      </c>
      <c r="D3">
        <v>100</v>
      </c>
      <c r="E3">
        <v>75</v>
      </c>
      <c r="F3">
        <f t="shared" ref="F3:F24" si="0">(C3*(30/100))+(D3*(35/100))+(E3*(35/100))</f>
        <v>83.75</v>
      </c>
    </row>
    <row r="4" spans="1:6" x14ac:dyDescent="0.2">
      <c r="A4" t="s">
        <v>82</v>
      </c>
      <c r="B4" t="s">
        <v>83</v>
      </c>
      <c r="C4">
        <v>100</v>
      </c>
      <c r="D4">
        <v>75</v>
      </c>
      <c r="E4">
        <v>75</v>
      </c>
      <c r="F4">
        <f t="shared" si="0"/>
        <v>82.5</v>
      </c>
    </row>
    <row r="5" spans="1:6" x14ac:dyDescent="0.2">
      <c r="A5" t="s">
        <v>84</v>
      </c>
      <c r="B5" t="s">
        <v>85</v>
      </c>
      <c r="C5">
        <v>100</v>
      </c>
      <c r="D5">
        <v>75</v>
      </c>
      <c r="E5">
        <v>75</v>
      </c>
      <c r="F5">
        <f t="shared" si="0"/>
        <v>82.5</v>
      </c>
    </row>
    <row r="6" spans="1:6" x14ac:dyDescent="0.2">
      <c r="A6" t="s">
        <v>86</v>
      </c>
      <c r="B6" t="s">
        <v>87</v>
      </c>
      <c r="C6">
        <v>100</v>
      </c>
      <c r="D6">
        <v>75</v>
      </c>
      <c r="E6">
        <v>75</v>
      </c>
      <c r="F6">
        <f t="shared" si="0"/>
        <v>82.5</v>
      </c>
    </row>
    <row r="7" spans="1:6" x14ac:dyDescent="0.2">
      <c r="A7" t="s">
        <v>88</v>
      </c>
      <c r="B7" t="s">
        <v>89</v>
      </c>
      <c r="C7">
        <v>100</v>
      </c>
      <c r="D7">
        <v>75</v>
      </c>
      <c r="E7">
        <v>75</v>
      </c>
      <c r="F7">
        <f t="shared" si="0"/>
        <v>82.5</v>
      </c>
    </row>
    <row r="8" spans="1:6" x14ac:dyDescent="0.2">
      <c r="A8" t="s">
        <v>90</v>
      </c>
      <c r="B8" t="s">
        <v>91</v>
      </c>
      <c r="C8">
        <v>35</v>
      </c>
      <c r="D8">
        <v>35</v>
      </c>
      <c r="E8">
        <v>35</v>
      </c>
      <c r="F8">
        <f t="shared" si="0"/>
        <v>35</v>
      </c>
    </row>
    <row r="9" spans="1:6" x14ac:dyDescent="0.2">
      <c r="A9" t="s">
        <v>92</v>
      </c>
      <c r="B9" t="s">
        <v>93</v>
      </c>
      <c r="C9">
        <v>35</v>
      </c>
      <c r="D9">
        <v>35</v>
      </c>
      <c r="E9">
        <v>35</v>
      </c>
      <c r="F9">
        <f t="shared" si="0"/>
        <v>35</v>
      </c>
    </row>
    <row r="10" spans="1:6" x14ac:dyDescent="0.2">
      <c r="A10" t="s">
        <v>94</v>
      </c>
      <c r="B10" t="s">
        <v>95</v>
      </c>
      <c r="C10">
        <v>100</v>
      </c>
      <c r="D10">
        <v>100</v>
      </c>
      <c r="E10">
        <v>100</v>
      </c>
      <c r="F10">
        <f t="shared" si="0"/>
        <v>100</v>
      </c>
    </row>
    <row r="11" spans="1:6" x14ac:dyDescent="0.2">
      <c r="A11" t="s">
        <v>96</v>
      </c>
      <c r="B11" t="s">
        <v>97</v>
      </c>
      <c r="C11">
        <v>100</v>
      </c>
      <c r="D11">
        <v>75</v>
      </c>
      <c r="E11">
        <v>75</v>
      </c>
      <c r="F11">
        <f t="shared" si="0"/>
        <v>82.5</v>
      </c>
    </row>
    <row r="12" spans="1:6" x14ac:dyDescent="0.2">
      <c r="A12" t="s">
        <v>98</v>
      </c>
      <c r="B12" t="s">
        <v>99</v>
      </c>
      <c r="C12">
        <v>35</v>
      </c>
      <c r="D12">
        <v>35</v>
      </c>
      <c r="E12">
        <v>35</v>
      </c>
      <c r="F12">
        <f t="shared" si="0"/>
        <v>35</v>
      </c>
    </row>
    <row r="13" spans="1:6" x14ac:dyDescent="0.2">
      <c r="A13" t="s">
        <v>100</v>
      </c>
      <c r="B13" t="s">
        <v>101</v>
      </c>
      <c r="C13">
        <v>100</v>
      </c>
      <c r="D13">
        <v>100</v>
      </c>
      <c r="E13">
        <v>75</v>
      </c>
      <c r="F13">
        <f t="shared" si="0"/>
        <v>91.25</v>
      </c>
    </row>
    <row r="14" spans="1:6" x14ac:dyDescent="0.2">
      <c r="A14" t="s">
        <v>102</v>
      </c>
      <c r="B14" t="s">
        <v>103</v>
      </c>
      <c r="C14">
        <v>35</v>
      </c>
      <c r="D14">
        <v>35</v>
      </c>
      <c r="E14">
        <v>35</v>
      </c>
      <c r="F14">
        <f t="shared" si="0"/>
        <v>35</v>
      </c>
    </row>
    <row r="15" spans="1:6" x14ac:dyDescent="0.2">
      <c r="A15" t="s">
        <v>104</v>
      </c>
      <c r="B15" t="s">
        <v>105</v>
      </c>
      <c r="C15">
        <v>75</v>
      </c>
      <c r="D15">
        <v>75</v>
      </c>
      <c r="E15">
        <v>100</v>
      </c>
      <c r="F15">
        <f t="shared" si="0"/>
        <v>83.75</v>
      </c>
    </row>
    <row r="16" spans="1:6" x14ac:dyDescent="0.2">
      <c r="A16" t="s">
        <v>106</v>
      </c>
      <c r="B16" t="s">
        <v>107</v>
      </c>
      <c r="C16">
        <v>75</v>
      </c>
      <c r="D16">
        <v>100</v>
      </c>
      <c r="E16">
        <v>75</v>
      </c>
      <c r="F16">
        <f t="shared" si="0"/>
        <v>83.75</v>
      </c>
    </row>
    <row r="17" spans="1:6" x14ac:dyDescent="0.2">
      <c r="A17" t="s">
        <v>108</v>
      </c>
      <c r="B17" t="s">
        <v>109</v>
      </c>
      <c r="C17">
        <v>75</v>
      </c>
      <c r="D17">
        <v>75</v>
      </c>
      <c r="E17">
        <v>100</v>
      </c>
      <c r="F17">
        <f t="shared" si="0"/>
        <v>83.75</v>
      </c>
    </row>
    <row r="18" spans="1:6" x14ac:dyDescent="0.2">
      <c r="A18" t="s">
        <v>110</v>
      </c>
      <c r="B18" t="s">
        <v>111</v>
      </c>
      <c r="C18">
        <v>75</v>
      </c>
      <c r="D18">
        <v>75</v>
      </c>
      <c r="E18">
        <v>100</v>
      </c>
      <c r="F18">
        <f t="shared" si="0"/>
        <v>83.75</v>
      </c>
    </row>
    <row r="19" spans="1:6" x14ac:dyDescent="0.2">
      <c r="A19" t="s">
        <v>112</v>
      </c>
      <c r="B19" t="s">
        <v>113</v>
      </c>
      <c r="C19">
        <v>75</v>
      </c>
      <c r="D19">
        <v>100</v>
      </c>
      <c r="E19">
        <v>75</v>
      </c>
      <c r="F19">
        <f t="shared" si="0"/>
        <v>83.75</v>
      </c>
    </row>
    <row r="20" spans="1:6" x14ac:dyDescent="0.2">
      <c r="A20" t="s">
        <v>114</v>
      </c>
      <c r="B20" t="s">
        <v>115</v>
      </c>
      <c r="C20">
        <v>75</v>
      </c>
      <c r="D20">
        <v>100</v>
      </c>
      <c r="E20">
        <v>75</v>
      </c>
      <c r="F20">
        <f t="shared" si="0"/>
        <v>83.75</v>
      </c>
    </row>
    <row r="21" spans="1:6" x14ac:dyDescent="0.2">
      <c r="A21" t="s">
        <v>116</v>
      </c>
      <c r="B21" t="s">
        <v>117</v>
      </c>
      <c r="C21">
        <v>75</v>
      </c>
      <c r="D21">
        <v>100</v>
      </c>
      <c r="E21">
        <v>75</v>
      </c>
      <c r="F21">
        <f t="shared" si="0"/>
        <v>83.75</v>
      </c>
    </row>
    <row r="22" spans="1:6" x14ac:dyDescent="0.2">
      <c r="A22" t="s">
        <v>118</v>
      </c>
      <c r="B22" t="s">
        <v>119</v>
      </c>
      <c r="C22">
        <v>75</v>
      </c>
      <c r="D22">
        <v>100</v>
      </c>
      <c r="E22">
        <v>75</v>
      </c>
      <c r="F22">
        <f t="shared" si="0"/>
        <v>83.75</v>
      </c>
    </row>
    <row r="23" spans="1:6" x14ac:dyDescent="0.2">
      <c r="A23" t="s">
        <v>120</v>
      </c>
      <c r="B23" t="s">
        <v>121</v>
      </c>
      <c r="C23">
        <v>75</v>
      </c>
      <c r="D23">
        <v>100</v>
      </c>
      <c r="E23">
        <v>75</v>
      </c>
      <c r="F23">
        <f t="shared" si="0"/>
        <v>83.75</v>
      </c>
    </row>
    <row r="24" spans="1:6" x14ac:dyDescent="0.2">
      <c r="A24">
        <v>20230410500060</v>
      </c>
      <c r="B24" t="s">
        <v>122</v>
      </c>
      <c r="C24">
        <v>35</v>
      </c>
      <c r="D24">
        <v>35</v>
      </c>
      <c r="E24">
        <v>35</v>
      </c>
      <c r="F24">
        <f t="shared" si="0"/>
        <v>35</v>
      </c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RPS</vt:lpstr>
      <vt:lpstr>Skala-Nilai</vt:lpstr>
      <vt:lpstr>Komponen</vt:lpstr>
      <vt:lpstr>Daftar-Nilai</vt:lpstr>
      <vt:lpstr>Sheet1</vt:lpstr>
      <vt:lpstr>nilai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officeidoitoriginal6</cp:lastModifiedBy>
  <dcterms:created xsi:type="dcterms:W3CDTF">2025-01-21T03:00:47Z</dcterms:created>
  <dcterms:modified xsi:type="dcterms:W3CDTF">2025-01-22T13:27:49Z</dcterms:modified>
  <cp:category>nilai</cp:category>
</cp:coreProperties>
</file>