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rahman/Documents/pekerjaan_ummat/akademik/perkuliahan/5_semester ganjil tahun ajaran 2024 - 2025/E-BISNIS/"/>
    </mc:Choice>
  </mc:AlternateContent>
  <xr:revisionPtr revIDLastSave="0" documentId="13_ncr:1_{FD513484-59F6-8D46-AE79-586C99673949}" xr6:coauthVersionLast="47" xr6:coauthVersionMax="47" xr10:uidLastSave="{00000000-0000-0000-0000-000000000000}"/>
  <bookViews>
    <workbookView xWindow="0" yWindow="760" windowWidth="30240" windowHeight="176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Sheet2" sheetId="7" r:id="rId5"/>
    <sheet name="Sheet1" sheetId="6" r:id="rId6"/>
    <sheet name="Worksheet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4" l="1"/>
  <c r="N7" i="4" s="1"/>
  <c r="M8" i="4"/>
  <c r="N8" i="4" s="1"/>
  <c r="M9" i="4"/>
  <c r="M10" i="4"/>
  <c r="N10" i="4" s="1"/>
  <c r="M11" i="4"/>
  <c r="N11" i="4" s="1"/>
  <c r="M12" i="4"/>
  <c r="N12" i="4" s="1"/>
  <c r="H13" i="4"/>
  <c r="M13" i="4" s="1"/>
  <c r="N13" i="4" s="1"/>
  <c r="I13" i="4"/>
  <c r="J13" i="4"/>
  <c r="K13" i="4"/>
  <c r="L13" i="4"/>
  <c r="M14" i="4"/>
  <c r="N14" i="4" s="1"/>
  <c r="M16" i="4"/>
  <c r="N16" i="4" s="1"/>
  <c r="M18" i="4"/>
  <c r="N18" i="4" s="1"/>
  <c r="M19" i="4"/>
  <c r="N19" i="4" s="1"/>
  <c r="M20" i="4"/>
  <c r="M21" i="4"/>
  <c r="N21" i="4" s="1"/>
  <c r="M22" i="4"/>
  <c r="N22" i="4" s="1"/>
  <c r="M23" i="4"/>
  <c r="N23" i="4" s="1"/>
  <c r="M24" i="4"/>
  <c r="N24" i="4" s="1"/>
  <c r="M27" i="4"/>
  <c r="N27" i="4" s="1"/>
  <c r="M29" i="4"/>
  <c r="N29" i="4" s="1"/>
  <c r="L5" i="4"/>
  <c r="K5" i="4"/>
  <c r="J5" i="4"/>
  <c r="I5" i="4"/>
  <c r="F15" i="6"/>
  <c r="F16" i="6"/>
  <c r="F17" i="6"/>
  <c r="F18" i="6"/>
  <c r="F19" i="6"/>
  <c r="F20" i="6"/>
  <c r="F21" i="6"/>
  <c r="F22" i="6"/>
  <c r="F23" i="6"/>
  <c r="F24" i="6"/>
  <c r="F25" i="6"/>
  <c r="F26" i="6"/>
  <c r="F2" i="6"/>
  <c r="H5" i="4" s="1"/>
  <c r="M5" i="4" s="1"/>
  <c r="N5" i="4" s="1"/>
  <c r="F3" i="6"/>
  <c r="F4" i="6"/>
  <c r="F5" i="6"/>
  <c r="F6" i="6"/>
  <c r="F7" i="6"/>
  <c r="F8" i="6"/>
  <c r="F9" i="6"/>
  <c r="F10" i="6"/>
  <c r="F11" i="6"/>
  <c r="F12" i="6"/>
  <c r="F13" i="6"/>
  <c r="F14" i="6"/>
  <c r="M28" i="4"/>
  <c r="N28" i="4" s="1"/>
  <c r="M26" i="4"/>
  <c r="N26" i="4" s="1"/>
  <c r="M25" i="4"/>
  <c r="N25" i="4" s="1"/>
  <c r="M17" i="4"/>
  <c r="N17" i="4" s="1"/>
  <c r="M15" i="4"/>
  <c r="N15" i="4" s="1"/>
  <c r="M6" i="4"/>
  <c r="N6" i="4" s="1"/>
  <c r="C16" i="3"/>
  <c r="N9" i="4" l="1"/>
  <c r="N20" i="4"/>
</calcChain>
</file>

<file path=xl/sharedStrings.xml><?xml version="1.0" encoding="utf-8"?>
<sst xmlns="http://schemas.openxmlformats.org/spreadsheetml/2006/main" count="337" uniqueCount="132">
  <si>
    <t>KODE MK</t>
  </si>
  <si>
    <t>D1E2A43A</t>
  </si>
  <si>
    <t>NAMA MK</t>
  </si>
  <si>
    <t>E-BISNIS</t>
  </si>
  <si>
    <t>NAMA KELAS</t>
  </si>
  <si>
    <t>7B</t>
  </si>
  <si>
    <t>Program Studi</t>
  </si>
  <si>
    <t>S1 SISTEM DAN TEKNOLOGI INFORMASI</t>
  </si>
  <si>
    <t>Fakultas</t>
  </si>
  <si>
    <t>TEKNIK</t>
  </si>
  <si>
    <t>Semester</t>
  </si>
  <si>
    <t>Nama Dosen</t>
  </si>
  <si>
    <t>ARIF RAHMAN, M.Kom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</si>
  <si>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</si>
  <si>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</si>
  <si>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</si>
  <si>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</si>
  <si>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</si>
  <si>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</si>
  <si>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</si>
  <si>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</si>
  <si>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</si>
  <si>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</si>
  <si>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</si>
  <si>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</si>
  <si>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</si>
  <si>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</si>
  <si>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</si>
  <si>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</si>
  <si>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</si>
  <si>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</si>
  <si>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</si>
  <si>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</si>
  <si>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</si>
  <si>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</si>
  <si>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</si>
  <si>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</si>
  <si>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</si>
  <si>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</si>
  <si>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</si>
  <si>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</si>
  <si>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</si>
  <si>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</si>
  <si>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</si>
  <si>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</si>
  <si>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</si>
  <si>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</si>
  <si>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</si>
  <si>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</si>
  <si>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</si>
  <si>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</si>
  <si>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</si>
  <si>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</si>
  <si>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</si>
  <si>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</si>
  <si>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</si>
  <si>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</si>
  <si>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</si>
  <si>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</si>
  <si>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</si>
  <si>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</si>
  <si>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</si>
  <si>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</si>
  <si>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</si>
  <si>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</si>
  <si>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</si>
  <si>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</si>
  <si>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</si>
  <si>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E-BISNIS (D1E2A43A)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</si>
  <si>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</si>
  <si>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</si>
  <si>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</si>
  <si>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</si>
  <si>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</si>
  <si>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</si>
  <si>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</si>
  <si>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</si>
  <si>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</si>
  <si>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2021D1E024</t>
  </si>
  <si>
    <t>INES PUTRI OKTOVIANI</t>
  </si>
  <si>
    <t>2021D1E025</t>
  </si>
  <si>
    <t>LUHUR BUDI PRASETYO</t>
  </si>
  <si>
    <t>2021D1E026</t>
  </si>
  <si>
    <t>M. ADE JULIANTO AKBAR</t>
  </si>
  <si>
    <t>2021D1E027</t>
  </si>
  <si>
    <t>M. DIAN FARISKI</t>
  </si>
  <si>
    <t>2021D1E028</t>
  </si>
  <si>
    <t>NURUL RAHMATIA</t>
  </si>
  <si>
    <t>2021D1E029</t>
  </si>
  <si>
    <t>PINGKAN RIFKA SADILA</t>
  </si>
  <si>
    <t>2021D1E030</t>
  </si>
  <si>
    <t>SYAIFUL RAHMAN</t>
  </si>
  <si>
    <t>2021D1E031</t>
  </si>
  <si>
    <t>ALVIAN FAWAID HIDAYATULLAH</t>
  </si>
  <si>
    <t>2021D1E032</t>
  </si>
  <si>
    <t>FAUZAN</t>
  </si>
  <si>
    <t>2021D1E033</t>
  </si>
  <si>
    <t>NOVIANTI</t>
  </si>
  <si>
    <t>2021D1E034</t>
  </si>
  <si>
    <t>MUH. RAMADHAN</t>
  </si>
  <si>
    <t>2021D1E035</t>
  </si>
  <si>
    <t>MUHAMMAD ALI RAHMAN JAUHARI</t>
  </si>
  <si>
    <t>2021D1E037</t>
  </si>
  <si>
    <t>YOGA INDRA KUSUMA</t>
  </si>
  <si>
    <t>2021D1E040</t>
  </si>
  <si>
    <t>SAM’UL GOZI</t>
  </si>
  <si>
    <t>2021D1E041</t>
  </si>
  <si>
    <t>HUSNIN MUBARAQAH</t>
  </si>
  <si>
    <t>2022D1E053</t>
  </si>
  <si>
    <t>YUNANDA ARISTA</t>
  </si>
  <si>
    <t>2022D1E055</t>
  </si>
  <si>
    <t>ZULDIKA PUTRA</t>
  </si>
  <si>
    <t>2022D1E056</t>
  </si>
  <si>
    <t>MUHAMMAD ROSYID HAMMAM AL HANIF</t>
  </si>
  <si>
    <t>2022D1E059</t>
  </si>
  <si>
    <t>AHMAD JULIANTO</t>
  </si>
  <si>
    <t>2022D1E060</t>
  </si>
  <si>
    <t>ALLEN ALBI</t>
  </si>
  <si>
    <t>2022D1E063</t>
  </si>
  <si>
    <t>M. FAJRUL ISLAM</t>
  </si>
  <si>
    <t>2022D1E067</t>
  </si>
  <si>
    <t>JURYANTI PERMATASARI</t>
  </si>
  <si>
    <t>2022D1E074</t>
  </si>
  <si>
    <t>ZABINA DWI FEBRIYANZI</t>
  </si>
  <si>
    <t>2022D1E075</t>
  </si>
  <si>
    <t>MUHAMMAD ROSYAD HARITS AL HANIF</t>
  </si>
  <si>
    <t>2022D1E077</t>
  </si>
  <si>
    <t>LALU DWIFA AMRUL WAHYUDI</t>
  </si>
  <si>
    <t>LATAR BELAKANG</t>
  </si>
  <si>
    <t>MODEL BISNIS</t>
  </si>
  <si>
    <t>PROFIT USAHA</t>
  </si>
  <si>
    <t>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</si>
</sst>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52545E-47E5-F349-9A63-4AA4B97861B5}" name="Table1" displayName="Table1" ref="A1:J26" totalsRowShown="0">
  <autoFilter ref="A1:J26" xr:uid="{E152545E-47E5-F349-9A63-4AA4B97861B5}"/>
  <tableColumns count="10">
    <tableColumn id="1" xr3:uid="{03CB86E2-1BF8-2A40-8245-E70ACE61756F}" name="NIM"/>
    <tableColumn id="2" xr3:uid="{A911E9A1-A895-3342-B246-3B3EE11B3C10}" name="Nama Mahasiswa"/>
    <tableColumn id="3" xr3:uid="{B7F23C7F-EC57-5D41-8E86-F9D7729F8FBC}" name="Aktivitas Partisipatif"/>
    <tableColumn id="4" xr3:uid="{3BE74504-4D66-C246-A5D0-EB371033CEE4}" name="Hasil Proyek"/>
    <tableColumn id="5" xr3:uid="{57884F4E-C9C3-6943-A728-758AA3B7605B}" name="Quiz"/>
    <tableColumn id="6" xr3:uid="{66F87D35-4588-D342-AF4B-3A6A7BF8338F}" name="Tugas"/>
    <tableColumn id="7" xr3:uid="{0806E567-2615-9949-9909-607E943D3615}" name="UTS"/>
    <tableColumn id="8" xr3:uid="{9E54AA40-5945-9B4A-9D11-159EC54B2F9C}" name="UAS"/>
    <tableColumn id="9" xr3:uid="{AAA164C0-28E1-204B-9746-9B73E380B7CE}" name="Nilai Akhir"/>
    <tableColumn id="10" xr3:uid="{7DE90658-18A2-0F4C-A3C6-8CB3545CD420}" name="Nilai Huruf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1234582592</v>
      </c>
    </row>
    <row r="11" spans="1:4" x14ac:dyDescent="0.2">
      <c r="A11">
        <v>2</v>
      </c>
      <c r="B11" s="3"/>
      <c r="C11" s="3"/>
      <c r="D11">
        <v>1234582592</v>
      </c>
    </row>
    <row r="12" spans="1:4" x14ac:dyDescent="0.2">
      <c r="A12">
        <v>3</v>
      </c>
      <c r="B12" s="3"/>
      <c r="C12" s="3"/>
      <c r="D12">
        <v>1234582592</v>
      </c>
    </row>
    <row r="13" spans="1:4" x14ac:dyDescent="0.2">
      <c r="A13">
        <v>4</v>
      </c>
      <c r="B13" s="3"/>
      <c r="C13" s="3"/>
      <c r="D13">
        <v>1234582592</v>
      </c>
    </row>
    <row r="14" spans="1:4" x14ac:dyDescent="0.2">
      <c r="A14">
        <v>5</v>
      </c>
      <c r="B14" s="3"/>
      <c r="C14" s="3"/>
      <c r="D14">
        <v>1234582592</v>
      </c>
    </row>
    <row r="15" spans="1:4" x14ac:dyDescent="0.2">
      <c r="A15">
        <v>6</v>
      </c>
      <c r="B15" s="3"/>
      <c r="C15" s="3"/>
      <c r="D15">
        <v>1234582592</v>
      </c>
    </row>
    <row r="16" spans="1:4" x14ac:dyDescent="0.2">
      <c r="A16">
        <v>7</v>
      </c>
      <c r="B16" s="3"/>
      <c r="C16" s="3"/>
      <c r="D16">
        <v>1234582592</v>
      </c>
    </row>
    <row r="17" spans="1:4" x14ac:dyDescent="0.2">
      <c r="A17">
        <v>8</v>
      </c>
      <c r="B17" s="3"/>
      <c r="C17" s="3"/>
      <c r="D17">
        <v>1234582592</v>
      </c>
    </row>
    <row r="18" spans="1:4" x14ac:dyDescent="0.2">
      <c r="A18">
        <v>9</v>
      </c>
      <c r="B18" s="3"/>
      <c r="C18" s="3"/>
      <c r="D18">
        <v>1234582592</v>
      </c>
    </row>
    <row r="19" spans="1:4" x14ac:dyDescent="0.2">
      <c r="A19">
        <v>10</v>
      </c>
      <c r="B19" s="3"/>
      <c r="C19" s="3"/>
      <c r="D19">
        <v>1234582592</v>
      </c>
    </row>
    <row r="20" spans="1:4" x14ac:dyDescent="0.2">
      <c r="A20">
        <v>11</v>
      </c>
      <c r="B20" s="3"/>
      <c r="C20" s="3"/>
      <c r="D20">
        <v>1234582592</v>
      </c>
    </row>
    <row r="21" spans="1:4" x14ac:dyDescent="0.2">
      <c r="A21">
        <v>12</v>
      </c>
      <c r="B21" s="3"/>
      <c r="C21" s="3"/>
      <c r="D21">
        <v>1234582592</v>
      </c>
    </row>
    <row r="22" spans="1:4" x14ac:dyDescent="0.2">
      <c r="A22">
        <v>13</v>
      </c>
      <c r="B22" s="3"/>
      <c r="C22" s="3"/>
      <c r="D22">
        <v>1234582592</v>
      </c>
    </row>
    <row r="23" spans="1:4" x14ac:dyDescent="0.2">
      <c r="A23">
        <v>14</v>
      </c>
      <c r="B23" s="3"/>
      <c r="C23" s="3"/>
      <c r="D23">
        <v>1234582592</v>
      </c>
    </row>
    <row r="24" spans="1:4" x14ac:dyDescent="0.2">
      <c r="A24">
        <v>15</v>
      </c>
      <c r="B24" s="3"/>
      <c r="C24" s="3"/>
      <c r="D24">
        <v>1234582592</v>
      </c>
    </row>
    <row r="25" spans="1:4" x14ac:dyDescent="0.2">
      <c r="A25">
        <v>16</v>
      </c>
      <c r="B25" s="3"/>
      <c r="C25" s="3"/>
      <c r="D25">
        <v>1234582592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1234582592</v>
      </c>
    </row>
    <row r="11" spans="1:6" x14ac:dyDescent="0.2">
      <c r="A11">
        <v>2</v>
      </c>
      <c r="B11" t="s">
        <v>62</v>
      </c>
      <c r="C11" s="9">
        <v>0.4</v>
      </c>
      <c r="D11" s="3" t="s">
        <v>63</v>
      </c>
      <c r="E11" s="3"/>
      <c r="F11">
        <v>1234582592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1234582592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1234582592</v>
      </c>
    </row>
    <row r="14" spans="1:6" x14ac:dyDescent="0.2">
      <c r="A14">
        <v>5</v>
      </c>
      <c r="B14" t="s">
        <v>66</v>
      </c>
      <c r="C14" s="9">
        <v>0.15</v>
      </c>
      <c r="D14" s="3"/>
      <c r="E14" s="3"/>
      <c r="F14">
        <v>1234582592</v>
      </c>
    </row>
    <row r="15" spans="1:6" x14ac:dyDescent="0.2">
      <c r="A15">
        <v>6</v>
      </c>
      <c r="B15" t="s">
        <v>67</v>
      </c>
      <c r="C15" s="9">
        <v>0.15</v>
      </c>
      <c r="D15" s="3"/>
      <c r="E15" s="3"/>
      <c r="F15">
        <v>1234582592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L34" sqref="L3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153894</v>
      </c>
      <c r="E5" t="s">
        <v>1</v>
      </c>
      <c r="F5" t="s">
        <v>3</v>
      </c>
      <c r="G5" s="3">
        <v>100</v>
      </c>
      <c r="H5" s="3">
        <f>Sheet1!F2</f>
        <v>100</v>
      </c>
      <c r="I5" s="3">
        <f>Sheet1!F2</f>
        <v>100</v>
      </c>
      <c r="J5" s="3">
        <f>Sheet1!F2</f>
        <v>100</v>
      </c>
      <c r="K5" s="3">
        <f>Sheet1!F2</f>
        <v>100</v>
      </c>
      <c r="L5" s="3">
        <f>Sheet1!F2</f>
        <v>100</v>
      </c>
      <c r="M5">
        <f>G5*Komponen!C10 + H5*Komponen!C11 + I5*Komponen!C12 + J5*Komponen!C13 + K5*Komponen!C14 + L5*Komponen!C15</f>
        <v>100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80</v>
      </c>
      <c r="C6" t="s">
        <v>81</v>
      </c>
      <c r="D6">
        <v>155476</v>
      </c>
      <c r="E6" t="s">
        <v>1</v>
      </c>
      <c r="F6" t="s">
        <v>3</v>
      </c>
      <c r="G6" s="3">
        <v>100</v>
      </c>
      <c r="H6" s="3">
        <v>82</v>
      </c>
      <c r="I6" s="3">
        <v>82</v>
      </c>
      <c r="J6" s="3">
        <v>82</v>
      </c>
      <c r="K6" s="3">
        <v>82</v>
      </c>
      <c r="L6" s="3">
        <v>82</v>
      </c>
      <c r="M6">
        <f>G6*Komponen!C10 + H6*Komponen!C11 + I6*Komponen!C12 + J6*Komponen!C13 + K6*Komponen!C14 + L6*Komponen!C15</f>
        <v>83.8</v>
      </c>
      <c r="N6" t="str">
        <f t="shared" si="0"/>
        <v>A</v>
      </c>
    </row>
    <row r="7" spans="1:14" x14ac:dyDescent="0.2">
      <c r="A7">
        <v>3</v>
      </c>
      <c r="B7" t="s">
        <v>82</v>
      </c>
      <c r="C7" t="s">
        <v>83</v>
      </c>
      <c r="D7">
        <v>153042</v>
      </c>
      <c r="E7" t="s">
        <v>1</v>
      </c>
      <c r="F7" t="s">
        <v>3</v>
      </c>
      <c r="G7" s="3">
        <v>100</v>
      </c>
      <c r="H7" s="3">
        <v>91</v>
      </c>
      <c r="I7" s="3">
        <v>91</v>
      </c>
      <c r="J7" s="3">
        <v>91</v>
      </c>
      <c r="K7" s="3">
        <v>91</v>
      </c>
      <c r="L7" s="3">
        <v>91</v>
      </c>
      <c r="M7">
        <f>G7*Komponen!C10 + H7*Komponen!C11 + I7*Komponen!C12 + J7*Komponen!C13 + K7*Komponen!C14 + L7*Komponen!C15</f>
        <v>91.9</v>
      </c>
      <c r="N7" t="str">
        <f t="shared" si="0"/>
        <v>A</v>
      </c>
    </row>
    <row r="8" spans="1:14" x14ac:dyDescent="0.2">
      <c r="A8">
        <v>4</v>
      </c>
      <c r="B8" t="s">
        <v>84</v>
      </c>
      <c r="C8" t="s">
        <v>85</v>
      </c>
      <c r="D8">
        <v>153816</v>
      </c>
      <c r="E8" t="s">
        <v>1</v>
      </c>
      <c r="F8" t="s">
        <v>3</v>
      </c>
      <c r="G8" s="3">
        <v>100</v>
      </c>
      <c r="H8" s="3">
        <v>91</v>
      </c>
      <c r="I8" s="3">
        <v>91</v>
      </c>
      <c r="J8" s="3">
        <v>91</v>
      </c>
      <c r="K8" s="3">
        <v>91</v>
      </c>
      <c r="L8" s="3">
        <v>91</v>
      </c>
      <c r="M8">
        <f>G8*Komponen!C10 + H8*Komponen!C11 + I8*Komponen!C12 + J8*Komponen!C13 + K8*Komponen!C14 + L8*Komponen!C15</f>
        <v>91.9</v>
      </c>
      <c r="N8" t="str">
        <f t="shared" si="0"/>
        <v>A</v>
      </c>
    </row>
    <row r="9" spans="1:14" x14ac:dyDescent="0.2">
      <c r="A9">
        <v>5</v>
      </c>
      <c r="B9" t="s">
        <v>86</v>
      </c>
      <c r="C9" t="s">
        <v>87</v>
      </c>
      <c r="D9">
        <v>153720</v>
      </c>
      <c r="E9" t="s">
        <v>1</v>
      </c>
      <c r="F9" t="s">
        <v>3</v>
      </c>
      <c r="G9" s="3">
        <v>100</v>
      </c>
      <c r="H9" s="3">
        <v>83</v>
      </c>
      <c r="I9" s="3">
        <v>83</v>
      </c>
      <c r="J9" s="3">
        <v>83</v>
      </c>
      <c r="K9" s="3">
        <v>83</v>
      </c>
      <c r="L9" s="3">
        <v>83</v>
      </c>
      <c r="M9">
        <f>G9*Komponen!C10 + H9*Komponen!C11 + I9*Komponen!C12 + J9*Komponen!C13 + K9*Komponen!C14 + L9*Komponen!C15</f>
        <v>84.7</v>
      </c>
      <c r="N9" t="str">
        <f t="shared" si="0"/>
        <v>A</v>
      </c>
    </row>
    <row r="10" spans="1:14" x14ac:dyDescent="0.2">
      <c r="A10">
        <v>6</v>
      </c>
      <c r="B10" t="s">
        <v>88</v>
      </c>
      <c r="C10" t="s">
        <v>89</v>
      </c>
      <c r="D10">
        <v>153796</v>
      </c>
      <c r="E10" t="s">
        <v>1</v>
      </c>
      <c r="F10" t="s">
        <v>3</v>
      </c>
      <c r="G10" s="3">
        <v>100</v>
      </c>
      <c r="H10" s="3">
        <v>30</v>
      </c>
      <c r="I10" s="3">
        <v>30</v>
      </c>
      <c r="J10" s="3">
        <v>30</v>
      </c>
      <c r="K10" s="3">
        <v>30</v>
      </c>
      <c r="L10" s="3">
        <v>30</v>
      </c>
      <c r="M10">
        <f>G10*Komponen!C10 + H10*Komponen!C11 + I10*Komponen!C12 + J10*Komponen!C13 + K10*Komponen!C14 + L10*Komponen!C15</f>
        <v>37</v>
      </c>
      <c r="N10" t="str">
        <f t="shared" si="0"/>
        <v>D</v>
      </c>
    </row>
    <row r="11" spans="1:14" x14ac:dyDescent="0.2">
      <c r="A11">
        <v>7</v>
      </c>
      <c r="B11" t="s">
        <v>90</v>
      </c>
      <c r="C11" t="s">
        <v>91</v>
      </c>
      <c r="D11">
        <v>153454</v>
      </c>
      <c r="E11" t="s">
        <v>1</v>
      </c>
      <c r="F11" t="s">
        <v>3</v>
      </c>
      <c r="G11" s="3">
        <v>100</v>
      </c>
      <c r="H11" s="3">
        <v>83</v>
      </c>
      <c r="I11" s="3">
        <v>83</v>
      </c>
      <c r="J11" s="3">
        <v>83</v>
      </c>
      <c r="K11" s="3">
        <v>83</v>
      </c>
      <c r="L11" s="3">
        <v>83</v>
      </c>
      <c r="M11">
        <f>G11*Komponen!C10 + H11*Komponen!C11 + I11*Komponen!C12 + J11*Komponen!C13 + K11*Komponen!C14 + L11*Komponen!C15</f>
        <v>84.7</v>
      </c>
      <c r="N11" t="str">
        <f t="shared" si="0"/>
        <v>A</v>
      </c>
    </row>
    <row r="12" spans="1:14" x14ac:dyDescent="0.2">
      <c r="A12">
        <v>8</v>
      </c>
      <c r="B12" t="s">
        <v>92</v>
      </c>
      <c r="C12" t="s">
        <v>93</v>
      </c>
      <c r="D12">
        <v>156566</v>
      </c>
      <c r="E12" t="s">
        <v>1</v>
      </c>
      <c r="F12" t="s">
        <v>3</v>
      </c>
      <c r="G12" s="3">
        <v>100</v>
      </c>
      <c r="H12" s="3">
        <v>30</v>
      </c>
      <c r="I12" s="3">
        <v>30</v>
      </c>
      <c r="J12" s="3">
        <v>30</v>
      </c>
      <c r="K12" s="3">
        <v>30</v>
      </c>
      <c r="L12" s="3">
        <v>30</v>
      </c>
      <c r="M12">
        <f>G12*Komponen!C10 + H12*Komponen!C11 + I12*Komponen!C12 + J12*Komponen!C13 + K12*Komponen!C14 + L12*Komponen!C15</f>
        <v>37</v>
      </c>
      <c r="N12" t="str">
        <f t="shared" si="0"/>
        <v>D</v>
      </c>
    </row>
    <row r="13" spans="1:14" x14ac:dyDescent="0.2">
      <c r="A13">
        <v>9</v>
      </c>
      <c r="B13" t="s">
        <v>94</v>
      </c>
      <c r="C13" t="s">
        <v>95</v>
      </c>
      <c r="D13">
        <v>155839</v>
      </c>
      <c r="E13" t="s">
        <v>1</v>
      </c>
      <c r="F13" t="s">
        <v>3</v>
      </c>
      <c r="G13" s="3">
        <v>100</v>
      </c>
      <c r="H13" s="3">
        <f>Sheet1!F10</f>
        <v>82.5</v>
      </c>
      <c r="I13" s="3">
        <f>Sheet1!F10</f>
        <v>82.5</v>
      </c>
      <c r="J13" s="3">
        <f>Sheet1!F10</f>
        <v>82.5</v>
      </c>
      <c r="K13" s="3">
        <f>Sheet1!F10</f>
        <v>82.5</v>
      </c>
      <c r="L13" s="3">
        <f>Sheet1!F10</f>
        <v>82.5</v>
      </c>
      <c r="M13">
        <f>G13*Komponen!C10 + H13*Komponen!C11 + I13*Komponen!C12 + J13*Komponen!C13 + K13*Komponen!C14 + L13*Komponen!C15</f>
        <v>84.25</v>
      </c>
      <c r="N13" t="str">
        <f t="shared" si="0"/>
        <v>A</v>
      </c>
    </row>
    <row r="14" spans="1:14" x14ac:dyDescent="0.2">
      <c r="A14">
        <v>10</v>
      </c>
      <c r="B14" t="s">
        <v>96</v>
      </c>
      <c r="C14" t="s">
        <v>97</v>
      </c>
      <c r="D14">
        <v>153167</v>
      </c>
      <c r="E14" t="s">
        <v>1</v>
      </c>
      <c r="F14" t="s">
        <v>3</v>
      </c>
      <c r="G14" s="3">
        <v>100</v>
      </c>
      <c r="H14" s="3">
        <v>83</v>
      </c>
      <c r="I14" s="3">
        <v>83</v>
      </c>
      <c r="J14" s="3">
        <v>83</v>
      </c>
      <c r="K14" s="3">
        <v>83</v>
      </c>
      <c r="L14" s="3">
        <v>83</v>
      </c>
      <c r="M14">
        <f>G14*Komponen!C10 + H14*Komponen!C11 + I14*Komponen!C12 + J14*Komponen!C13 + K14*Komponen!C14 + L14*Komponen!C15</f>
        <v>84.7</v>
      </c>
      <c r="N14" t="str">
        <f t="shared" si="0"/>
        <v>A</v>
      </c>
    </row>
    <row r="15" spans="1:14" x14ac:dyDescent="0.2">
      <c r="A15">
        <v>11</v>
      </c>
      <c r="B15" t="s">
        <v>98</v>
      </c>
      <c r="C15" t="s">
        <v>99</v>
      </c>
      <c r="D15">
        <v>153697</v>
      </c>
      <c r="E15" t="s">
        <v>1</v>
      </c>
      <c r="F15" t="s">
        <v>3</v>
      </c>
      <c r="G15" s="3">
        <v>100</v>
      </c>
      <c r="H15" s="3">
        <v>83</v>
      </c>
      <c r="I15" s="3">
        <v>83</v>
      </c>
      <c r="J15" s="3">
        <v>83</v>
      </c>
      <c r="K15" s="3">
        <v>83</v>
      </c>
      <c r="L15" s="3">
        <v>83</v>
      </c>
      <c r="M15">
        <f>G15*Komponen!C10 + H15*Komponen!C11 + I15*Komponen!C12 + J15*Komponen!C13 + K15*Komponen!C14 + L15*Komponen!C15</f>
        <v>84.7</v>
      </c>
      <c r="N15" t="str">
        <f t="shared" si="0"/>
        <v>A</v>
      </c>
    </row>
    <row r="16" spans="1:14" x14ac:dyDescent="0.2">
      <c r="A16">
        <v>12</v>
      </c>
      <c r="B16" t="s">
        <v>100</v>
      </c>
      <c r="C16" t="s">
        <v>101</v>
      </c>
      <c r="D16">
        <v>156806</v>
      </c>
      <c r="E16" t="s">
        <v>1</v>
      </c>
      <c r="F16" t="s">
        <v>3</v>
      </c>
      <c r="G16" s="3">
        <v>100</v>
      </c>
      <c r="H16" s="3">
        <v>82</v>
      </c>
      <c r="I16" s="3">
        <v>82</v>
      </c>
      <c r="J16" s="3">
        <v>82</v>
      </c>
      <c r="K16" s="3">
        <v>82</v>
      </c>
      <c r="L16" s="3">
        <v>82</v>
      </c>
      <c r="M16">
        <f>G16*Komponen!C10 + H16*Komponen!C11 + I16*Komponen!C12 + J16*Komponen!C13 + K16*Komponen!C14 + L16*Komponen!C15</f>
        <v>83.8</v>
      </c>
      <c r="N16" t="str">
        <f t="shared" si="0"/>
        <v>A</v>
      </c>
    </row>
    <row r="17" spans="1:14" x14ac:dyDescent="0.2">
      <c r="A17">
        <v>13</v>
      </c>
      <c r="B17" t="s">
        <v>102</v>
      </c>
      <c r="C17" t="s">
        <v>103</v>
      </c>
      <c r="D17">
        <v>156010</v>
      </c>
      <c r="E17" t="s">
        <v>1</v>
      </c>
      <c r="F17" t="s">
        <v>3</v>
      </c>
      <c r="G17" s="3">
        <v>100</v>
      </c>
      <c r="H17" s="3">
        <v>82</v>
      </c>
      <c r="I17" s="3">
        <v>82</v>
      </c>
      <c r="J17" s="3">
        <v>82</v>
      </c>
      <c r="K17" s="3">
        <v>82</v>
      </c>
      <c r="L17" s="3">
        <v>82</v>
      </c>
      <c r="M17">
        <f>G17*Komponen!C10 + H17*Komponen!C11 + I17*Komponen!C12 + J17*Komponen!C13 + K17*Komponen!C14 + L17*Komponen!C15</f>
        <v>83.8</v>
      </c>
      <c r="N17" t="str">
        <f t="shared" si="0"/>
        <v>A</v>
      </c>
    </row>
    <row r="18" spans="1:14" x14ac:dyDescent="0.2">
      <c r="A18">
        <v>14</v>
      </c>
      <c r="B18" t="s">
        <v>104</v>
      </c>
      <c r="C18" t="s">
        <v>105</v>
      </c>
      <c r="D18">
        <v>157106</v>
      </c>
      <c r="E18" t="s">
        <v>1</v>
      </c>
      <c r="F18" t="s">
        <v>3</v>
      </c>
      <c r="G18" s="3">
        <v>100</v>
      </c>
      <c r="H18" s="3">
        <v>30</v>
      </c>
      <c r="I18" s="3">
        <v>30</v>
      </c>
      <c r="J18" s="3">
        <v>30</v>
      </c>
      <c r="K18" s="3">
        <v>30</v>
      </c>
      <c r="L18" s="3">
        <v>30</v>
      </c>
      <c r="M18">
        <f>G18*Komponen!C10 + H18*Komponen!C11 + I18*Komponen!C12 + J18*Komponen!C13 + K18*Komponen!C14 + L18*Komponen!C15</f>
        <v>37</v>
      </c>
      <c r="N18" t="str">
        <f t="shared" si="0"/>
        <v>D</v>
      </c>
    </row>
    <row r="19" spans="1:14" x14ac:dyDescent="0.2">
      <c r="A19">
        <v>15</v>
      </c>
      <c r="B19" t="s">
        <v>106</v>
      </c>
      <c r="C19" t="s">
        <v>107</v>
      </c>
      <c r="D19">
        <v>153665</v>
      </c>
      <c r="E19" t="s">
        <v>1</v>
      </c>
      <c r="F19" t="s">
        <v>3</v>
      </c>
      <c r="G19" s="3">
        <v>100</v>
      </c>
      <c r="H19" s="3">
        <v>95</v>
      </c>
      <c r="I19" s="3">
        <v>95</v>
      </c>
      <c r="J19" s="3">
        <v>95</v>
      </c>
      <c r="K19" s="3">
        <v>95</v>
      </c>
      <c r="L19" s="3">
        <v>95</v>
      </c>
      <c r="M19">
        <f>G19*Komponen!C10 + H19*Komponen!C11 + I19*Komponen!C12 + J19*Komponen!C13 + K19*Komponen!C14 + L19*Komponen!C15</f>
        <v>95.5</v>
      </c>
      <c r="N19" t="str">
        <f t="shared" si="0"/>
        <v>A</v>
      </c>
    </row>
    <row r="20" spans="1:14" x14ac:dyDescent="0.2">
      <c r="A20">
        <v>16</v>
      </c>
      <c r="B20" t="s">
        <v>108</v>
      </c>
      <c r="C20" t="s">
        <v>109</v>
      </c>
      <c r="D20">
        <v>156480</v>
      </c>
      <c r="E20" t="s">
        <v>1</v>
      </c>
      <c r="F20" t="s">
        <v>3</v>
      </c>
      <c r="G20" s="3">
        <v>100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">
      <c r="A21">
        <v>17</v>
      </c>
      <c r="B21" t="s">
        <v>110</v>
      </c>
      <c r="C21" t="s">
        <v>111</v>
      </c>
      <c r="D21">
        <v>156379</v>
      </c>
      <c r="E21" t="s">
        <v>1</v>
      </c>
      <c r="F21" t="s">
        <v>3</v>
      </c>
      <c r="G21" s="3">
        <v>100</v>
      </c>
      <c r="H21" s="3">
        <v>95</v>
      </c>
      <c r="I21" s="3">
        <v>95</v>
      </c>
      <c r="J21" s="3">
        <v>95</v>
      </c>
      <c r="K21" s="3">
        <v>95</v>
      </c>
      <c r="L21" s="3">
        <v>95</v>
      </c>
      <c r="M21">
        <f>G21*Komponen!C10 + H21*Komponen!C11 + I21*Komponen!C12 + J21*Komponen!C13 + K21*Komponen!C14 + L21*Komponen!C15</f>
        <v>95.5</v>
      </c>
      <c r="N21" t="str">
        <f t="shared" si="0"/>
        <v>A</v>
      </c>
    </row>
    <row r="22" spans="1:14" x14ac:dyDescent="0.2">
      <c r="A22">
        <v>18</v>
      </c>
      <c r="B22" t="s">
        <v>112</v>
      </c>
      <c r="C22" t="s">
        <v>113</v>
      </c>
      <c r="D22">
        <v>155908</v>
      </c>
      <c r="E22" t="s">
        <v>1</v>
      </c>
      <c r="F22" t="s">
        <v>3</v>
      </c>
      <c r="G22" s="3">
        <v>100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">
      <c r="A23">
        <v>19</v>
      </c>
      <c r="B23" t="s">
        <v>114</v>
      </c>
      <c r="C23" t="s">
        <v>115</v>
      </c>
      <c r="D23">
        <v>155854</v>
      </c>
      <c r="E23" t="s">
        <v>1</v>
      </c>
      <c r="F23" t="s">
        <v>3</v>
      </c>
      <c r="G23" s="3">
        <v>100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2">
      <c r="A24">
        <v>20</v>
      </c>
      <c r="B24" t="s">
        <v>116</v>
      </c>
      <c r="C24" t="s">
        <v>117</v>
      </c>
      <c r="D24">
        <v>152390</v>
      </c>
      <c r="E24" t="s">
        <v>1</v>
      </c>
      <c r="F24" t="s">
        <v>3</v>
      </c>
      <c r="G24" s="3">
        <v>100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2">
      <c r="A25">
        <v>21</v>
      </c>
      <c r="B25" t="s">
        <v>118</v>
      </c>
      <c r="C25" t="s">
        <v>119</v>
      </c>
      <c r="D25">
        <v>156763</v>
      </c>
      <c r="E25" t="s">
        <v>1</v>
      </c>
      <c r="F25" t="s">
        <v>3</v>
      </c>
      <c r="G25" s="3">
        <v>100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2">
      <c r="A26">
        <v>22</v>
      </c>
      <c r="B26" t="s">
        <v>120</v>
      </c>
      <c r="C26" t="s">
        <v>121</v>
      </c>
      <c r="D26">
        <v>156509</v>
      </c>
      <c r="E26" t="s">
        <v>1</v>
      </c>
      <c r="F26" t="s">
        <v>3</v>
      </c>
      <c r="G26" s="3">
        <v>100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2">
      <c r="A27">
        <v>23</v>
      </c>
      <c r="B27" t="s">
        <v>122</v>
      </c>
      <c r="C27" t="s">
        <v>123</v>
      </c>
      <c r="D27">
        <v>156770</v>
      </c>
      <c r="E27" t="s">
        <v>1</v>
      </c>
      <c r="F27" t="s">
        <v>3</v>
      </c>
      <c r="G27" s="3">
        <v>100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2">
      <c r="A28">
        <v>24</v>
      </c>
      <c r="B28" t="s">
        <v>124</v>
      </c>
      <c r="C28" t="s">
        <v>125</v>
      </c>
      <c r="D28">
        <v>155907</v>
      </c>
      <c r="E28" t="s">
        <v>1</v>
      </c>
      <c r="F28" t="s">
        <v>3</v>
      </c>
      <c r="G28" s="3">
        <v>100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2">
      <c r="A29">
        <v>25</v>
      </c>
      <c r="B29" t="s">
        <v>126</v>
      </c>
      <c r="C29" t="s">
        <v>127</v>
      </c>
      <c r="D29">
        <v>152825</v>
      </c>
      <c r="E29" t="s">
        <v>1</v>
      </c>
      <c r="F29" t="s">
        <v>3</v>
      </c>
      <c r="G29" s="3">
        <v>100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82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4D8FA-EAC2-D34A-9F56-3C1D1A6AA9DE}">
  <dimension ref="A1:J26"/>
  <sheetViews>
    <sheetView workbookViewId="0">
      <selection sqref="A1:J26"/>
    </sheetView>
  </sheetViews>
  <sheetFormatPr baseColWidth="10" defaultRowHeight="15" x14ac:dyDescent="0.2"/>
  <cols>
    <col min="2" max="2" width="32.83203125" bestFit="1" customWidth="1"/>
    <col min="3" max="3" width="18.6640625" customWidth="1"/>
    <col min="4" max="4" width="12.6640625" customWidth="1"/>
    <col min="9" max="9" width="11.33203125" customWidth="1"/>
    <col min="10" max="10" width="11.6640625" customWidth="1"/>
  </cols>
  <sheetData>
    <row r="1" spans="1:10" x14ac:dyDescent="0.2">
      <c r="A1" t="s">
        <v>69</v>
      </c>
      <c r="B1" t="s">
        <v>70</v>
      </c>
      <c r="C1" t="s">
        <v>59</v>
      </c>
      <c r="D1" t="s">
        <v>62</v>
      </c>
      <c r="E1" t="s">
        <v>64</v>
      </c>
      <c r="F1" t="s">
        <v>65</v>
      </c>
      <c r="G1" t="s">
        <v>74</v>
      </c>
      <c r="H1" t="s">
        <v>75</v>
      </c>
      <c r="I1" t="s">
        <v>76</v>
      </c>
      <c r="J1" t="s">
        <v>77</v>
      </c>
    </row>
    <row r="2" spans="1:10" x14ac:dyDescent="0.2">
      <c r="A2" t="s">
        <v>78</v>
      </c>
      <c r="B2" t="s">
        <v>79</v>
      </c>
      <c r="C2">
        <v>100</v>
      </c>
      <c r="D2">
        <v>100</v>
      </c>
      <c r="E2">
        <v>100</v>
      </c>
      <c r="F2">
        <v>100</v>
      </c>
      <c r="G2">
        <v>100</v>
      </c>
      <c r="H2">
        <v>100</v>
      </c>
      <c r="I2">
        <v>100</v>
      </c>
      <c r="J2" t="s">
        <v>52</v>
      </c>
    </row>
    <row r="3" spans="1:10" x14ac:dyDescent="0.2">
      <c r="A3" t="s">
        <v>80</v>
      </c>
      <c r="B3" t="s">
        <v>81</v>
      </c>
      <c r="C3">
        <v>100</v>
      </c>
      <c r="D3">
        <v>82.5</v>
      </c>
      <c r="E3">
        <v>82.5</v>
      </c>
      <c r="F3">
        <v>82.5</v>
      </c>
      <c r="G3">
        <v>82.5</v>
      </c>
      <c r="H3">
        <v>82.5</v>
      </c>
      <c r="I3">
        <v>84.25</v>
      </c>
      <c r="J3" t="s">
        <v>52</v>
      </c>
    </row>
    <row r="4" spans="1:10" x14ac:dyDescent="0.2">
      <c r="A4" t="s">
        <v>82</v>
      </c>
      <c r="B4" t="s">
        <v>83</v>
      </c>
      <c r="C4">
        <v>100</v>
      </c>
      <c r="D4">
        <v>91.25</v>
      </c>
      <c r="E4">
        <v>91.25</v>
      </c>
      <c r="F4">
        <v>91.25</v>
      </c>
      <c r="G4">
        <v>91.25</v>
      </c>
      <c r="H4">
        <v>91.25</v>
      </c>
      <c r="I4">
        <v>92.125</v>
      </c>
      <c r="J4" t="s">
        <v>52</v>
      </c>
    </row>
    <row r="5" spans="1:10" x14ac:dyDescent="0.2">
      <c r="A5" t="s">
        <v>84</v>
      </c>
      <c r="B5" t="s">
        <v>85</v>
      </c>
      <c r="C5">
        <v>100</v>
      </c>
      <c r="D5">
        <v>91.25</v>
      </c>
      <c r="E5">
        <v>91.25</v>
      </c>
      <c r="F5">
        <v>91.25</v>
      </c>
      <c r="G5">
        <v>91.25</v>
      </c>
      <c r="H5">
        <v>91.25</v>
      </c>
      <c r="I5">
        <v>92.125</v>
      </c>
      <c r="J5" t="s">
        <v>52</v>
      </c>
    </row>
    <row r="6" spans="1:10" x14ac:dyDescent="0.2">
      <c r="A6" t="s">
        <v>86</v>
      </c>
      <c r="B6" t="s">
        <v>87</v>
      </c>
      <c r="C6">
        <v>100</v>
      </c>
      <c r="D6">
        <v>83.75</v>
      </c>
      <c r="E6">
        <v>83.75</v>
      </c>
      <c r="F6">
        <v>83.75</v>
      </c>
      <c r="G6">
        <v>83.75</v>
      </c>
      <c r="H6">
        <v>83.75</v>
      </c>
      <c r="I6">
        <v>85.375</v>
      </c>
      <c r="J6" t="s">
        <v>52</v>
      </c>
    </row>
    <row r="7" spans="1:10" x14ac:dyDescent="0.2">
      <c r="A7" t="s">
        <v>88</v>
      </c>
      <c r="B7" t="s">
        <v>89</v>
      </c>
      <c r="C7">
        <v>100</v>
      </c>
      <c r="D7">
        <v>30</v>
      </c>
      <c r="E7">
        <v>30</v>
      </c>
      <c r="F7">
        <v>30</v>
      </c>
      <c r="G7">
        <v>30</v>
      </c>
      <c r="H7">
        <v>30</v>
      </c>
      <c r="I7">
        <v>37</v>
      </c>
      <c r="J7" t="s">
        <v>31</v>
      </c>
    </row>
    <row r="8" spans="1:10" x14ac:dyDescent="0.2">
      <c r="A8" t="s">
        <v>90</v>
      </c>
      <c r="B8" t="s">
        <v>91</v>
      </c>
      <c r="C8">
        <v>100</v>
      </c>
      <c r="D8">
        <v>83.75</v>
      </c>
      <c r="E8">
        <v>83.75</v>
      </c>
      <c r="F8">
        <v>83.75</v>
      </c>
      <c r="G8">
        <v>83.75</v>
      </c>
      <c r="H8">
        <v>83.75</v>
      </c>
      <c r="I8">
        <v>85.375</v>
      </c>
      <c r="J8" t="s">
        <v>52</v>
      </c>
    </row>
    <row r="9" spans="1:10" x14ac:dyDescent="0.2">
      <c r="A9" t="s">
        <v>92</v>
      </c>
      <c r="B9" t="s">
        <v>93</v>
      </c>
      <c r="C9">
        <v>100</v>
      </c>
      <c r="D9">
        <v>30</v>
      </c>
      <c r="E9">
        <v>30</v>
      </c>
      <c r="F9">
        <v>30</v>
      </c>
      <c r="G9">
        <v>30</v>
      </c>
      <c r="H9">
        <v>30</v>
      </c>
      <c r="I9">
        <v>37</v>
      </c>
      <c r="J9" t="s">
        <v>31</v>
      </c>
    </row>
    <row r="10" spans="1:10" x14ac:dyDescent="0.2">
      <c r="A10" t="s">
        <v>94</v>
      </c>
      <c r="B10" t="s">
        <v>95</v>
      </c>
      <c r="C10">
        <v>100</v>
      </c>
      <c r="D10">
        <v>82.5</v>
      </c>
      <c r="E10">
        <v>82.5</v>
      </c>
      <c r="F10">
        <v>82.5</v>
      </c>
      <c r="G10">
        <v>82.5</v>
      </c>
      <c r="H10">
        <v>82.5</v>
      </c>
      <c r="I10">
        <v>84.25</v>
      </c>
      <c r="J10" t="s">
        <v>52</v>
      </c>
    </row>
    <row r="11" spans="1:10" x14ac:dyDescent="0.2">
      <c r="A11" t="s">
        <v>96</v>
      </c>
      <c r="B11" t="s">
        <v>97</v>
      </c>
      <c r="C11">
        <v>100</v>
      </c>
      <c r="D11">
        <v>83.75</v>
      </c>
      <c r="E11">
        <v>83.75</v>
      </c>
      <c r="F11">
        <v>83.75</v>
      </c>
      <c r="G11">
        <v>83.75</v>
      </c>
      <c r="H11">
        <v>83.75</v>
      </c>
      <c r="I11">
        <v>85.375</v>
      </c>
      <c r="J11" t="s">
        <v>52</v>
      </c>
    </row>
    <row r="12" spans="1:10" x14ac:dyDescent="0.2">
      <c r="A12" t="s">
        <v>98</v>
      </c>
      <c r="B12" t="s">
        <v>99</v>
      </c>
      <c r="C12">
        <v>100</v>
      </c>
      <c r="D12">
        <v>83.75</v>
      </c>
      <c r="E12">
        <v>83.75</v>
      </c>
      <c r="F12">
        <v>83.75</v>
      </c>
      <c r="G12">
        <v>83.75</v>
      </c>
      <c r="H12">
        <v>83.75</v>
      </c>
      <c r="I12">
        <v>85.375</v>
      </c>
      <c r="J12" t="s">
        <v>52</v>
      </c>
    </row>
    <row r="13" spans="1:10" x14ac:dyDescent="0.2">
      <c r="A13" t="s">
        <v>100</v>
      </c>
      <c r="B13" t="s">
        <v>101</v>
      </c>
      <c r="C13">
        <v>100</v>
      </c>
      <c r="D13">
        <v>82.5</v>
      </c>
      <c r="E13">
        <v>82.5</v>
      </c>
      <c r="F13">
        <v>82.5</v>
      </c>
      <c r="G13">
        <v>82.5</v>
      </c>
      <c r="H13">
        <v>82.5</v>
      </c>
      <c r="I13">
        <v>84.25</v>
      </c>
      <c r="J13" t="s">
        <v>52</v>
      </c>
    </row>
    <row r="14" spans="1:10" x14ac:dyDescent="0.2">
      <c r="A14" t="s">
        <v>102</v>
      </c>
      <c r="B14" t="s">
        <v>103</v>
      </c>
      <c r="C14">
        <v>100</v>
      </c>
      <c r="D14">
        <v>82.5</v>
      </c>
      <c r="E14">
        <v>82.5</v>
      </c>
      <c r="F14">
        <v>82.5</v>
      </c>
      <c r="G14">
        <v>82.5</v>
      </c>
      <c r="H14">
        <v>82.5</v>
      </c>
      <c r="I14">
        <v>84.25</v>
      </c>
      <c r="J14" t="s">
        <v>52</v>
      </c>
    </row>
    <row r="15" spans="1:10" x14ac:dyDescent="0.2">
      <c r="A15" t="s">
        <v>104</v>
      </c>
      <c r="B15" t="s">
        <v>105</v>
      </c>
      <c r="C15">
        <v>100</v>
      </c>
      <c r="D15">
        <v>30</v>
      </c>
      <c r="E15">
        <v>30</v>
      </c>
      <c r="F15">
        <v>30</v>
      </c>
      <c r="G15">
        <v>30</v>
      </c>
      <c r="H15">
        <v>30</v>
      </c>
      <c r="I15">
        <v>37</v>
      </c>
      <c r="J15" t="s">
        <v>31</v>
      </c>
    </row>
    <row r="16" spans="1:10" x14ac:dyDescent="0.2">
      <c r="A16" t="s">
        <v>106</v>
      </c>
      <c r="B16" t="s">
        <v>107</v>
      </c>
      <c r="C16">
        <v>100</v>
      </c>
      <c r="D16">
        <v>30</v>
      </c>
      <c r="E16">
        <v>30</v>
      </c>
      <c r="F16">
        <v>30</v>
      </c>
      <c r="G16">
        <v>30</v>
      </c>
      <c r="H16">
        <v>30</v>
      </c>
      <c r="I16">
        <v>37</v>
      </c>
      <c r="J16" t="s">
        <v>31</v>
      </c>
    </row>
    <row r="17" spans="1:10" x14ac:dyDescent="0.2">
      <c r="A17" t="s">
        <v>108</v>
      </c>
      <c r="B17" t="s">
        <v>109</v>
      </c>
      <c r="C17">
        <v>100</v>
      </c>
      <c r="D17">
        <v>80.25</v>
      </c>
      <c r="E17">
        <v>80.25</v>
      </c>
      <c r="F17">
        <v>80.25</v>
      </c>
      <c r="G17">
        <v>80.25</v>
      </c>
      <c r="H17">
        <v>80.25</v>
      </c>
      <c r="I17">
        <v>82.224999999999994</v>
      </c>
      <c r="J17" t="s">
        <v>52</v>
      </c>
    </row>
    <row r="18" spans="1:10" x14ac:dyDescent="0.2">
      <c r="A18" t="s">
        <v>110</v>
      </c>
      <c r="B18" t="s">
        <v>111</v>
      </c>
      <c r="C18">
        <v>100</v>
      </c>
      <c r="D18">
        <v>22.5</v>
      </c>
      <c r="E18">
        <v>22.5</v>
      </c>
      <c r="F18">
        <v>22.5</v>
      </c>
      <c r="G18">
        <v>22.5</v>
      </c>
      <c r="H18">
        <v>22.5</v>
      </c>
      <c r="I18">
        <v>30.25</v>
      </c>
      <c r="J18" t="s">
        <v>31</v>
      </c>
    </row>
    <row r="19" spans="1:10" x14ac:dyDescent="0.2">
      <c r="A19" t="s">
        <v>112</v>
      </c>
      <c r="B19" t="s">
        <v>113</v>
      </c>
      <c r="C19">
        <v>100</v>
      </c>
      <c r="D19">
        <v>80.25</v>
      </c>
      <c r="E19">
        <v>80.25</v>
      </c>
      <c r="F19">
        <v>80.25</v>
      </c>
      <c r="G19">
        <v>80.25</v>
      </c>
      <c r="H19">
        <v>80.25</v>
      </c>
      <c r="I19">
        <v>82.224999999999994</v>
      </c>
      <c r="J19" t="s">
        <v>52</v>
      </c>
    </row>
    <row r="20" spans="1:10" x14ac:dyDescent="0.2">
      <c r="A20" t="s">
        <v>114</v>
      </c>
      <c r="B20" t="s">
        <v>115</v>
      </c>
      <c r="C20">
        <v>100</v>
      </c>
      <c r="D20">
        <v>80.25</v>
      </c>
      <c r="E20">
        <v>80.25</v>
      </c>
      <c r="F20">
        <v>80.25</v>
      </c>
      <c r="G20">
        <v>80.25</v>
      </c>
      <c r="H20">
        <v>80.25</v>
      </c>
      <c r="I20">
        <v>82.224999999999994</v>
      </c>
      <c r="J20" t="s">
        <v>52</v>
      </c>
    </row>
    <row r="21" spans="1:10" x14ac:dyDescent="0.2">
      <c r="A21" t="s">
        <v>116</v>
      </c>
      <c r="B21" t="s">
        <v>117</v>
      </c>
      <c r="C21">
        <v>100</v>
      </c>
      <c r="D21">
        <v>80.25</v>
      </c>
      <c r="E21">
        <v>80.25</v>
      </c>
      <c r="F21">
        <v>80.25</v>
      </c>
      <c r="G21">
        <v>80.25</v>
      </c>
      <c r="H21">
        <v>80.25</v>
      </c>
      <c r="I21">
        <v>82.224999999999994</v>
      </c>
      <c r="J21" t="s">
        <v>52</v>
      </c>
    </row>
    <row r="22" spans="1:10" x14ac:dyDescent="0.2">
      <c r="A22" t="s">
        <v>118</v>
      </c>
      <c r="B22" t="s">
        <v>119</v>
      </c>
      <c r="C22">
        <v>100</v>
      </c>
      <c r="D22">
        <v>83.75</v>
      </c>
      <c r="E22">
        <v>83.75</v>
      </c>
      <c r="F22">
        <v>83.75</v>
      </c>
      <c r="G22">
        <v>83.75</v>
      </c>
      <c r="H22">
        <v>83.75</v>
      </c>
      <c r="I22">
        <v>85.375</v>
      </c>
      <c r="J22" t="s">
        <v>52</v>
      </c>
    </row>
    <row r="23" spans="1:10" x14ac:dyDescent="0.2">
      <c r="A23" t="s">
        <v>120</v>
      </c>
      <c r="B23" t="s">
        <v>121</v>
      </c>
      <c r="C23">
        <v>100</v>
      </c>
      <c r="D23">
        <v>80.25</v>
      </c>
      <c r="E23">
        <v>80.25</v>
      </c>
      <c r="F23">
        <v>80.25</v>
      </c>
      <c r="G23">
        <v>80.25</v>
      </c>
      <c r="H23">
        <v>80.25</v>
      </c>
      <c r="I23">
        <v>82.224999999999994</v>
      </c>
      <c r="J23" t="s">
        <v>52</v>
      </c>
    </row>
    <row r="24" spans="1:10" x14ac:dyDescent="0.2">
      <c r="A24" t="s">
        <v>122</v>
      </c>
      <c r="B24" t="s">
        <v>123</v>
      </c>
      <c r="C24">
        <v>100</v>
      </c>
      <c r="D24">
        <v>83.75</v>
      </c>
      <c r="E24">
        <v>83.75</v>
      </c>
      <c r="F24">
        <v>83.75</v>
      </c>
      <c r="G24">
        <v>83.75</v>
      </c>
      <c r="H24">
        <v>83.75</v>
      </c>
      <c r="I24">
        <v>85.375</v>
      </c>
      <c r="J24" t="s">
        <v>52</v>
      </c>
    </row>
    <row r="25" spans="1:10" x14ac:dyDescent="0.2">
      <c r="A25" t="s">
        <v>124</v>
      </c>
      <c r="B25" t="s">
        <v>125</v>
      </c>
      <c r="C25">
        <v>100</v>
      </c>
      <c r="D25">
        <v>80.25</v>
      </c>
      <c r="E25">
        <v>80.25</v>
      </c>
      <c r="F25">
        <v>80.25</v>
      </c>
      <c r="G25">
        <v>80.25</v>
      </c>
      <c r="H25">
        <v>80.25</v>
      </c>
      <c r="I25">
        <v>82.224999999999994</v>
      </c>
      <c r="J25" t="s">
        <v>52</v>
      </c>
    </row>
    <row r="26" spans="1:10" x14ac:dyDescent="0.2">
      <c r="A26" t="s">
        <v>126</v>
      </c>
      <c r="B26" t="s">
        <v>127</v>
      </c>
      <c r="C26">
        <v>100</v>
      </c>
      <c r="D26">
        <v>83.75</v>
      </c>
      <c r="E26">
        <v>83.75</v>
      </c>
      <c r="F26">
        <v>83.75</v>
      </c>
      <c r="G26">
        <v>83.75</v>
      </c>
      <c r="H26">
        <v>83.75</v>
      </c>
      <c r="I26">
        <v>85.375</v>
      </c>
      <c r="J26" t="s">
        <v>52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0C8D-48F4-854E-A73D-E3E663CBE6F7}">
  <dimension ref="A1:F26"/>
  <sheetViews>
    <sheetView workbookViewId="0">
      <selection activeCell="C9" sqref="C9"/>
    </sheetView>
  </sheetViews>
  <sheetFormatPr baseColWidth="10" defaultRowHeight="15" x14ac:dyDescent="0.2"/>
  <cols>
    <col min="1" max="1" width="11.1640625" bestFit="1" customWidth="1"/>
    <col min="2" max="2" width="32.83203125" bestFit="1" customWidth="1"/>
    <col min="3" max="3" width="14.1640625" bestFit="1" customWidth="1"/>
    <col min="4" max="4" width="11.83203125" bestFit="1" customWidth="1"/>
    <col min="5" max="5" width="12" bestFit="1" customWidth="1"/>
  </cols>
  <sheetData>
    <row r="1" spans="1:6" x14ac:dyDescent="0.2">
      <c r="A1" s="1" t="s">
        <v>69</v>
      </c>
      <c r="B1" s="1" t="s">
        <v>70</v>
      </c>
      <c r="C1" s="11" t="s">
        <v>128</v>
      </c>
      <c r="D1" s="11" t="s">
        <v>129</v>
      </c>
      <c r="E1" s="11" t="s">
        <v>130</v>
      </c>
      <c r="F1" s="11" t="s">
        <v>131</v>
      </c>
    </row>
    <row r="2" spans="1:6" x14ac:dyDescent="0.2">
      <c r="A2" t="s">
        <v>78</v>
      </c>
      <c r="B2" t="s">
        <v>79</v>
      </c>
      <c r="C2">
        <v>100</v>
      </c>
      <c r="D2">
        <v>100</v>
      </c>
      <c r="E2">
        <v>100</v>
      </c>
      <c r="F2">
        <f t="shared" ref="F2:F26" si="0">(C2*(30/100))+(D2*(35/100))+(E2*(35/100))</f>
        <v>100</v>
      </c>
    </row>
    <row r="3" spans="1:6" x14ac:dyDescent="0.2">
      <c r="A3" t="s">
        <v>80</v>
      </c>
      <c r="B3" t="s">
        <v>81</v>
      </c>
      <c r="C3">
        <v>100</v>
      </c>
      <c r="D3">
        <v>75</v>
      </c>
      <c r="E3">
        <v>75</v>
      </c>
      <c r="F3">
        <f t="shared" si="0"/>
        <v>82.5</v>
      </c>
    </row>
    <row r="4" spans="1:6" x14ac:dyDescent="0.2">
      <c r="A4" t="s">
        <v>82</v>
      </c>
      <c r="B4" t="s">
        <v>83</v>
      </c>
      <c r="C4">
        <v>100</v>
      </c>
      <c r="D4">
        <v>100</v>
      </c>
      <c r="E4">
        <v>75</v>
      </c>
      <c r="F4">
        <f t="shared" si="0"/>
        <v>91.25</v>
      </c>
    </row>
    <row r="5" spans="1:6" x14ac:dyDescent="0.2">
      <c r="A5" t="s">
        <v>84</v>
      </c>
      <c r="B5" t="s">
        <v>85</v>
      </c>
      <c r="C5">
        <v>100</v>
      </c>
      <c r="D5">
        <v>100</v>
      </c>
      <c r="E5">
        <v>75</v>
      </c>
      <c r="F5">
        <f t="shared" si="0"/>
        <v>91.25</v>
      </c>
    </row>
    <row r="6" spans="1:6" x14ac:dyDescent="0.2">
      <c r="A6" t="s">
        <v>86</v>
      </c>
      <c r="B6" t="s">
        <v>87</v>
      </c>
      <c r="C6">
        <v>75</v>
      </c>
      <c r="D6">
        <v>100</v>
      </c>
      <c r="E6">
        <v>75</v>
      </c>
      <c r="F6">
        <f t="shared" si="0"/>
        <v>83.75</v>
      </c>
    </row>
    <row r="7" spans="1:6" x14ac:dyDescent="0.2">
      <c r="A7" t="s">
        <v>88</v>
      </c>
      <c r="B7" t="s">
        <v>89</v>
      </c>
      <c r="F7">
        <f t="shared" si="0"/>
        <v>0</v>
      </c>
    </row>
    <row r="8" spans="1:6" x14ac:dyDescent="0.2">
      <c r="A8" t="s">
        <v>90</v>
      </c>
      <c r="B8" t="s">
        <v>91</v>
      </c>
      <c r="C8">
        <v>75</v>
      </c>
      <c r="D8">
        <v>100</v>
      </c>
      <c r="E8">
        <v>75</v>
      </c>
      <c r="F8">
        <f t="shared" si="0"/>
        <v>83.75</v>
      </c>
    </row>
    <row r="9" spans="1:6" x14ac:dyDescent="0.2">
      <c r="A9" t="s">
        <v>92</v>
      </c>
      <c r="B9" t="s">
        <v>93</v>
      </c>
      <c r="F9">
        <f t="shared" si="0"/>
        <v>0</v>
      </c>
    </row>
    <row r="10" spans="1:6" x14ac:dyDescent="0.2">
      <c r="A10" t="s">
        <v>94</v>
      </c>
      <c r="B10" t="s">
        <v>95</v>
      </c>
      <c r="C10">
        <v>100</v>
      </c>
      <c r="D10">
        <v>75</v>
      </c>
      <c r="E10">
        <v>75</v>
      </c>
      <c r="F10">
        <f t="shared" si="0"/>
        <v>82.5</v>
      </c>
    </row>
    <row r="11" spans="1:6" x14ac:dyDescent="0.2">
      <c r="A11" t="s">
        <v>96</v>
      </c>
      <c r="B11" t="s">
        <v>97</v>
      </c>
      <c r="C11">
        <v>75</v>
      </c>
      <c r="D11">
        <v>100</v>
      </c>
      <c r="E11">
        <v>75</v>
      </c>
      <c r="F11">
        <f t="shared" si="0"/>
        <v>83.75</v>
      </c>
    </row>
    <row r="12" spans="1:6" x14ac:dyDescent="0.2">
      <c r="A12" t="s">
        <v>98</v>
      </c>
      <c r="B12" t="s">
        <v>99</v>
      </c>
      <c r="C12">
        <v>75</v>
      </c>
      <c r="D12">
        <v>100</v>
      </c>
      <c r="E12">
        <v>75</v>
      </c>
      <c r="F12">
        <f t="shared" si="0"/>
        <v>83.75</v>
      </c>
    </row>
    <row r="13" spans="1:6" x14ac:dyDescent="0.2">
      <c r="A13" t="s">
        <v>100</v>
      </c>
      <c r="B13" t="s">
        <v>101</v>
      </c>
      <c r="C13">
        <v>100</v>
      </c>
      <c r="D13">
        <v>75</v>
      </c>
      <c r="E13">
        <v>75</v>
      </c>
      <c r="F13">
        <f t="shared" si="0"/>
        <v>82.5</v>
      </c>
    </row>
    <row r="14" spans="1:6" x14ac:dyDescent="0.2">
      <c r="A14" t="s">
        <v>102</v>
      </c>
      <c r="B14" t="s">
        <v>103</v>
      </c>
      <c r="C14">
        <v>100</v>
      </c>
      <c r="D14">
        <v>75</v>
      </c>
      <c r="E14">
        <v>75</v>
      </c>
      <c r="F14">
        <f>(C14*(30/100))+(D14*(35/100))+(E14*(35/100))</f>
        <v>82.5</v>
      </c>
    </row>
    <row r="15" spans="1:6" x14ac:dyDescent="0.2">
      <c r="A15" t="s">
        <v>104</v>
      </c>
      <c r="B15" t="s">
        <v>105</v>
      </c>
      <c r="F15">
        <f t="shared" si="0"/>
        <v>0</v>
      </c>
    </row>
    <row r="16" spans="1:6" x14ac:dyDescent="0.2">
      <c r="A16" t="s">
        <v>106</v>
      </c>
      <c r="B16" t="s">
        <v>107</v>
      </c>
      <c r="F16">
        <f t="shared" si="0"/>
        <v>0</v>
      </c>
    </row>
    <row r="17" spans="1:6" x14ac:dyDescent="0.2">
      <c r="A17" t="s">
        <v>108</v>
      </c>
      <c r="B17" t="s">
        <v>109</v>
      </c>
      <c r="C17">
        <v>75</v>
      </c>
      <c r="D17">
        <v>100</v>
      </c>
      <c r="E17">
        <v>65</v>
      </c>
      <c r="F17">
        <f t="shared" si="0"/>
        <v>80.25</v>
      </c>
    </row>
    <row r="18" spans="1:6" x14ac:dyDescent="0.2">
      <c r="A18" t="s">
        <v>110</v>
      </c>
      <c r="B18" t="s">
        <v>111</v>
      </c>
      <c r="C18">
        <v>75</v>
      </c>
      <c r="F18">
        <f t="shared" si="0"/>
        <v>22.5</v>
      </c>
    </row>
    <row r="19" spans="1:6" x14ac:dyDescent="0.2">
      <c r="A19" t="s">
        <v>112</v>
      </c>
      <c r="B19" t="s">
        <v>113</v>
      </c>
      <c r="C19">
        <v>75</v>
      </c>
      <c r="D19">
        <v>100</v>
      </c>
      <c r="E19">
        <v>65</v>
      </c>
      <c r="F19">
        <f t="shared" si="0"/>
        <v>80.25</v>
      </c>
    </row>
    <row r="20" spans="1:6" x14ac:dyDescent="0.2">
      <c r="A20" t="s">
        <v>114</v>
      </c>
      <c r="B20" t="s">
        <v>115</v>
      </c>
      <c r="C20">
        <v>75</v>
      </c>
      <c r="D20">
        <v>100</v>
      </c>
      <c r="E20">
        <v>65</v>
      </c>
      <c r="F20">
        <f t="shared" si="0"/>
        <v>80.25</v>
      </c>
    </row>
    <row r="21" spans="1:6" x14ac:dyDescent="0.2">
      <c r="A21" t="s">
        <v>116</v>
      </c>
      <c r="B21" t="s">
        <v>117</v>
      </c>
      <c r="C21">
        <v>75</v>
      </c>
      <c r="D21">
        <v>100</v>
      </c>
      <c r="E21">
        <v>65</v>
      </c>
      <c r="F21">
        <f t="shared" si="0"/>
        <v>80.25</v>
      </c>
    </row>
    <row r="22" spans="1:6" x14ac:dyDescent="0.2">
      <c r="A22" t="s">
        <v>118</v>
      </c>
      <c r="B22" t="s">
        <v>119</v>
      </c>
      <c r="C22">
        <v>75</v>
      </c>
      <c r="D22">
        <v>100</v>
      </c>
      <c r="E22">
        <v>75</v>
      </c>
      <c r="F22">
        <f t="shared" si="0"/>
        <v>83.75</v>
      </c>
    </row>
    <row r="23" spans="1:6" x14ac:dyDescent="0.2">
      <c r="A23" t="s">
        <v>120</v>
      </c>
      <c r="B23" t="s">
        <v>121</v>
      </c>
      <c r="C23">
        <v>75</v>
      </c>
      <c r="D23">
        <v>100</v>
      </c>
      <c r="E23">
        <v>65</v>
      </c>
      <c r="F23">
        <f t="shared" si="0"/>
        <v>80.25</v>
      </c>
    </row>
    <row r="24" spans="1:6" x14ac:dyDescent="0.2">
      <c r="A24" t="s">
        <v>122</v>
      </c>
      <c r="B24" t="s">
        <v>123</v>
      </c>
      <c r="C24">
        <v>75</v>
      </c>
      <c r="D24">
        <v>100</v>
      </c>
      <c r="E24">
        <v>75</v>
      </c>
      <c r="F24">
        <f t="shared" si="0"/>
        <v>83.75</v>
      </c>
    </row>
    <row r="25" spans="1:6" x14ac:dyDescent="0.2">
      <c r="A25" t="s">
        <v>124</v>
      </c>
      <c r="B25" t="s">
        <v>125</v>
      </c>
      <c r="C25">
        <v>75</v>
      </c>
      <c r="D25">
        <v>100</v>
      </c>
      <c r="E25">
        <v>65</v>
      </c>
      <c r="F25">
        <f t="shared" si="0"/>
        <v>80.25</v>
      </c>
    </row>
    <row r="26" spans="1:6" x14ac:dyDescent="0.2">
      <c r="A26" t="s">
        <v>126</v>
      </c>
      <c r="B26" t="s">
        <v>127</v>
      </c>
      <c r="C26">
        <v>75</v>
      </c>
      <c r="D26">
        <v>100</v>
      </c>
      <c r="E26">
        <v>75</v>
      </c>
      <c r="F26">
        <f t="shared" si="0"/>
        <v>83.75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RPS</vt:lpstr>
      <vt:lpstr>Skala-Nilai</vt:lpstr>
      <vt:lpstr>Komponen</vt:lpstr>
      <vt:lpstr>Daftar-Nilai</vt:lpstr>
      <vt:lpstr>Sheet2</vt:lpstr>
      <vt:lpstr>Sheet1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officeidoitoriginal6</cp:lastModifiedBy>
  <dcterms:created xsi:type="dcterms:W3CDTF">2025-01-21T04:07:50Z</dcterms:created>
  <dcterms:modified xsi:type="dcterms:W3CDTF">2025-01-22T13:30:40Z</dcterms:modified>
  <cp:category>nilai</cp:category>
</cp:coreProperties>
</file>