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PEMOGRAMAN WEB DINAMIS dan FREAMWORK(belum)/"/>
    </mc:Choice>
  </mc:AlternateContent>
  <xr:revisionPtr revIDLastSave="0" documentId="13_ncr:1_{E01B07F6-3B1E-394B-BF1E-AB3D0E0E67DE}" xr6:coauthVersionLast="47" xr6:coauthVersionMax="47" xr10:uidLastSave="{00000000-0000-0000-0000-000000000000}"/>
  <bookViews>
    <workbookView xWindow="0" yWindow="760" windowWidth="30240" windowHeight="176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tugas" sheetId="5" r:id="rId5"/>
    <sheet name="Sheet1" sheetId="6" r:id="rId6"/>
    <sheet name="Sheet2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7" i="4"/>
  <c r="G12" i="4"/>
  <c r="G13" i="4"/>
  <c r="G14" i="4"/>
  <c r="G15" i="4"/>
  <c r="G16" i="4"/>
  <c r="T11" i="6"/>
  <c r="U2" i="6"/>
  <c r="U3" i="6"/>
  <c r="U4" i="6"/>
  <c r="U7" i="6"/>
  <c r="U8" i="6"/>
  <c r="U9" i="6"/>
  <c r="U10" i="6"/>
  <c r="U11" i="6"/>
  <c r="U12" i="6"/>
  <c r="U1" i="6"/>
  <c r="T2" i="6"/>
  <c r="T3" i="6"/>
  <c r="T4" i="6"/>
  <c r="T5" i="6"/>
  <c r="U5" i="6" s="1"/>
  <c r="G9" i="4" s="1"/>
  <c r="T6" i="6"/>
  <c r="U6" i="6" s="1"/>
  <c r="G10" i="4" s="1"/>
  <c r="T7" i="6"/>
  <c r="T8" i="6"/>
  <c r="T9" i="6"/>
  <c r="T10" i="6"/>
  <c r="T12" i="6"/>
  <c r="T13" i="6"/>
  <c r="U13" i="6" s="1"/>
  <c r="T1" i="6"/>
  <c r="I6" i="4" l="1"/>
  <c r="M6" i="4" s="1"/>
  <c r="N6" i="4" s="1"/>
  <c r="I7" i="4"/>
  <c r="M7" i="4" s="1"/>
  <c r="N7" i="4" s="1"/>
  <c r="I8" i="4"/>
  <c r="I9" i="4"/>
  <c r="I10" i="4"/>
  <c r="I11" i="4"/>
  <c r="I12" i="4"/>
  <c r="I13" i="4"/>
  <c r="I14" i="4"/>
  <c r="I15" i="4"/>
  <c r="M15" i="4" s="1"/>
  <c r="I16" i="4"/>
  <c r="I17" i="4"/>
  <c r="M17" i="4" s="1"/>
  <c r="N17" i="4" s="1"/>
  <c r="I5" i="4"/>
  <c r="J6" i="4"/>
  <c r="J7" i="4"/>
  <c r="J8" i="4"/>
  <c r="J9" i="4"/>
  <c r="J10" i="4"/>
  <c r="J11" i="4"/>
  <c r="J12" i="4"/>
  <c r="J13" i="4"/>
  <c r="J14" i="4"/>
  <c r="M14" i="4" s="1"/>
  <c r="N14" i="4" s="1"/>
  <c r="J15" i="4"/>
  <c r="J16" i="4"/>
  <c r="J17" i="4"/>
  <c r="J5" i="4"/>
  <c r="F3" i="5"/>
  <c r="F4" i="5"/>
  <c r="F5" i="5"/>
  <c r="F6" i="5"/>
  <c r="F7" i="5"/>
  <c r="F8" i="5"/>
  <c r="F9" i="5"/>
  <c r="F10" i="5"/>
  <c r="F11" i="5"/>
  <c r="F12" i="5"/>
  <c r="F13" i="5"/>
  <c r="F14" i="5"/>
  <c r="F2" i="5"/>
  <c r="M11" i="4"/>
  <c r="N11" i="4" s="1"/>
  <c r="M10" i="4"/>
  <c r="N10" i="4" s="1"/>
  <c r="M9" i="4"/>
  <c r="N9" i="4" s="1"/>
  <c r="M8" i="4"/>
  <c r="M5" i="4"/>
  <c r="N5" i="4" s="1"/>
  <c r="C16" i="3"/>
  <c r="N15" i="4" l="1"/>
  <c r="N8" i="4"/>
  <c r="M16" i="4"/>
  <c r="N16" i="4" s="1"/>
  <c r="M12" i="4"/>
  <c r="N12" i="4" s="1"/>
  <c r="M13" i="4"/>
  <c r="N13" i="4" s="1"/>
</calcChain>
</file>

<file path=xl/sharedStrings.xml><?xml version="1.0" encoding="utf-8"?>
<sst xmlns="http://schemas.openxmlformats.org/spreadsheetml/2006/main" count="460" uniqueCount="106">
  <si>
    <t>KODE MK</t>
  </si>
  <si>
    <t>D1E4B01B</t>
  </si>
  <si>
    <t>NAMA MK</t>
  </si>
  <si>
    <t>WEB DINAMIS</t>
  </si>
  <si>
    <t>NAMA KELAS</t>
  </si>
  <si>
    <t>A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</si>
  <si>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</si>
  <si>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</si>
  <si>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</si>
  <si>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</si>
  <si>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</si>
  <si>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</si>
  <si>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</si>
  <si>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</si>
  <si>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</si>
  <si>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</si>
  <si>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</si>
  <si>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</si>
  <si>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</si>
  <si>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</si>
  <si>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</si>
  <si>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</si>
  <si>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</si>
  <si>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</si>
  <si>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</si>
  <si>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</si>
  <si>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</si>
  <si>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</si>
  <si>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</si>
  <si>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</si>
  <si>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</si>
  <si>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</si>
  <si>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</si>
  <si>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</si>
  <si>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</si>
  <si>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</si>
  <si>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</si>
  <si>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</si>
  <si>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</si>
  <si>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</si>
  <si>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</si>
  <si>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</si>
  <si>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</si>
  <si>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</si>
  <si>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</si>
  <si>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</si>
  <si>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</si>
  <si>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</si>
  <si>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</si>
  <si>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</si>
  <si>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</si>
  <si>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</si>
  <si>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</si>
  <si>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</si>
  <si>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</si>
  <si>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</si>
  <si>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</si>
  <si>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</si>
  <si>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</si>
  <si>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</si>
  <si>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</si>
  <si>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</si>
  <si>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</si>
  <si>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</si>
  <si>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</si>
  <si>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</si>
  <si>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</si>
  <si>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WEB DINAMIS (D1E4B01B)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</si>
  <si>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</si>
  <si>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</si>
  <si>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</si>
  <si>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</si>
  <si>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</si>
  <si>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</si>
  <si>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</si>
  <si>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</si>
  <si>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</si>
  <si>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2022D1E002</t>
  </si>
  <si>
    <t>ABHI RIANDRA</t>
  </si>
  <si>
    <t>2022D1E007</t>
  </si>
  <si>
    <t>ALVIN MUNAZAB</t>
  </si>
  <si>
    <t>2022D1E016</t>
  </si>
  <si>
    <t>HENDRA IQRANUL MU,ADZ</t>
  </si>
  <si>
    <t>2022D1E017</t>
  </si>
  <si>
    <t>IQBAL ISTIGFAR KURRAHMAD</t>
  </si>
  <si>
    <t>2022D1E025</t>
  </si>
  <si>
    <t>M. RIZKY</t>
  </si>
  <si>
    <t>2022D1E026</t>
  </si>
  <si>
    <t>MAWADAH</t>
  </si>
  <si>
    <t>2022D1E029</t>
  </si>
  <si>
    <t>MUHAMAD ALFAJRIAN</t>
  </si>
  <si>
    <t>2022D1E055</t>
  </si>
  <si>
    <t>ZULDIKA PUTRA</t>
  </si>
  <si>
    <t>2022D1E056</t>
  </si>
  <si>
    <t>MUHAMMAD ROSYID HAMMAM AL HANIF</t>
  </si>
  <si>
    <t>2022D1E059</t>
  </si>
  <si>
    <t>AHMAD JULIANTO</t>
  </si>
  <si>
    <t>2022D1E060</t>
  </si>
  <si>
    <t>ALLEN ALBI</t>
  </si>
  <si>
    <t>2022D1E075</t>
  </si>
  <si>
    <t>MUHAMMAD ROSYAD HARITS AL HANIF</t>
  </si>
  <si>
    <t>DERMAWAN RAHMAT RAMADHAN</t>
  </si>
  <si>
    <t>tugas1</t>
  </si>
  <si>
    <t>tugas2</t>
  </si>
  <si>
    <t>Rata2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</si>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</sst>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2" fillId="0" borderId="0" xfId="0" applyNumberFormat="1" applyFont="1" applyProtection="1">
      <protection locked="0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18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832FA4-DDB0-B94C-8177-D1F5FA705A64}" name="Table1" displayName="Table1" ref="A2:K15" totalsRowShown="0" headerRowDxfId="17" headerRowBorderDxfId="16" tableBorderDxfId="15" totalsRowBorderDxfId="14">
  <autoFilter ref="A2:K15" xr:uid="{E5832FA4-DDB0-B94C-8177-D1F5FA705A64}"/>
  <tableColumns count="11">
    <tableColumn id="1" xr3:uid="{D530061A-4F59-654D-94DF-1C16009499C8}" name="No." dataDxfId="13"/>
    <tableColumn id="2" xr3:uid="{7C625AF2-9785-484F-B2BD-50E08C98BF99}" name="NIM" dataDxfId="12"/>
    <tableColumn id="3" xr3:uid="{23F7D923-B830-D943-BE52-CC950661ED52}" name="Nama Mahasiswa" dataDxfId="11"/>
    <tableColumn id="7" xr3:uid="{1AC2FFA6-8068-BC4A-A668-E12FE7649F12}" name="Aktivitas Partisipatif" dataDxfId="10"/>
    <tableColumn id="8" xr3:uid="{362BC23E-5CE6-7746-8FF0-34A09582A688}" name="Hasil Proyek" dataDxfId="9"/>
    <tableColumn id="9" xr3:uid="{5EF65363-426A-CE46-8D67-DBA1B7220E1C}" name="Quiz" dataDxfId="8"/>
    <tableColumn id="10" xr3:uid="{A39122E2-30E3-D44F-827C-62B7E456A428}" name="Tugas" dataDxfId="7"/>
    <tableColumn id="11" xr3:uid="{072D6073-D555-DA4B-80E4-CE2A7714E856}" name="UTS" dataDxfId="6"/>
    <tableColumn id="12" xr3:uid="{78FEEA7A-2842-224F-8120-E3FFC7C5C828}" name="UAS" dataDxfId="5"/>
    <tableColumn id="13" xr3:uid="{AB2CF715-A618-A54A-8119-D30203B4932C}" name="Nilai Akhir" dataDxfId="4"/>
    <tableColumn id="14" xr3:uid="{0B3CC0B9-FC39-BF4F-914B-3369B3825F61}" name="Nilai Huruf" dataDxfId="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1234582593</v>
      </c>
    </row>
    <row r="11" spans="1:4" x14ac:dyDescent="0.2">
      <c r="A11">
        <v>2</v>
      </c>
      <c r="B11" s="3"/>
      <c r="C11" s="3"/>
      <c r="D11">
        <v>1234582593</v>
      </c>
    </row>
    <row r="12" spans="1:4" x14ac:dyDescent="0.2">
      <c r="A12">
        <v>3</v>
      </c>
      <c r="B12" s="3"/>
      <c r="C12" s="3"/>
      <c r="D12">
        <v>1234582593</v>
      </c>
    </row>
    <row r="13" spans="1:4" x14ac:dyDescent="0.2">
      <c r="A13">
        <v>4</v>
      </c>
      <c r="B13" s="3"/>
      <c r="C13" s="3"/>
      <c r="D13">
        <v>1234582593</v>
      </c>
    </row>
    <row r="14" spans="1:4" x14ac:dyDescent="0.2">
      <c r="A14">
        <v>5</v>
      </c>
      <c r="B14" s="3"/>
      <c r="C14" s="3"/>
      <c r="D14">
        <v>1234582593</v>
      </c>
    </row>
    <row r="15" spans="1:4" x14ac:dyDescent="0.2">
      <c r="A15">
        <v>6</v>
      </c>
      <c r="B15" s="3"/>
      <c r="C15" s="3"/>
      <c r="D15">
        <v>1234582593</v>
      </c>
    </row>
    <row r="16" spans="1:4" x14ac:dyDescent="0.2">
      <c r="A16">
        <v>7</v>
      </c>
      <c r="B16" s="3"/>
      <c r="C16" s="3"/>
      <c r="D16">
        <v>1234582593</v>
      </c>
    </row>
    <row r="17" spans="1:4" x14ac:dyDescent="0.2">
      <c r="A17">
        <v>8</v>
      </c>
      <c r="B17" s="3"/>
      <c r="C17" s="3"/>
      <c r="D17">
        <v>1234582593</v>
      </c>
    </row>
    <row r="18" spans="1:4" x14ac:dyDescent="0.2">
      <c r="A18">
        <v>9</v>
      </c>
      <c r="B18" s="3"/>
      <c r="C18" s="3"/>
      <c r="D18">
        <v>1234582593</v>
      </c>
    </row>
    <row r="19" spans="1:4" x14ac:dyDescent="0.2">
      <c r="A19">
        <v>10</v>
      </c>
      <c r="B19" s="3"/>
      <c r="C19" s="3"/>
      <c r="D19">
        <v>1234582593</v>
      </c>
    </row>
    <row r="20" spans="1:4" x14ac:dyDescent="0.2">
      <c r="A20">
        <v>11</v>
      </c>
      <c r="B20" s="3"/>
      <c r="C20" s="3"/>
      <c r="D20">
        <v>1234582593</v>
      </c>
    </row>
    <row r="21" spans="1:4" x14ac:dyDescent="0.2">
      <c r="A21">
        <v>12</v>
      </c>
      <c r="B21" s="3"/>
      <c r="C21" s="3"/>
      <c r="D21">
        <v>1234582593</v>
      </c>
    </row>
    <row r="22" spans="1:4" x14ac:dyDescent="0.2">
      <c r="A22">
        <v>13</v>
      </c>
      <c r="B22" s="3"/>
      <c r="C22" s="3"/>
      <c r="D22">
        <v>1234582593</v>
      </c>
    </row>
    <row r="23" spans="1:4" x14ac:dyDescent="0.2">
      <c r="A23">
        <v>14</v>
      </c>
      <c r="B23" s="3"/>
      <c r="C23" s="3"/>
      <c r="D23">
        <v>1234582593</v>
      </c>
    </row>
    <row r="24" spans="1:4" x14ac:dyDescent="0.2">
      <c r="A24">
        <v>15</v>
      </c>
      <c r="B24" s="3"/>
      <c r="C24" s="3"/>
      <c r="D24">
        <v>1234582593</v>
      </c>
    </row>
    <row r="25" spans="1:4" x14ac:dyDescent="0.2">
      <c r="A25">
        <v>16</v>
      </c>
      <c r="B25" s="3"/>
      <c r="C25" s="3"/>
      <c r="D25">
        <v>1234582593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22" t="s">
        <v>19</v>
      </c>
      <c r="C3" s="2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1234582593</v>
      </c>
    </row>
    <row r="11" spans="1:6" x14ac:dyDescent="0.2">
      <c r="A11">
        <v>2</v>
      </c>
      <c r="B11" t="s">
        <v>61</v>
      </c>
      <c r="C11" s="9">
        <v>0.4</v>
      </c>
      <c r="D11" s="3" t="s">
        <v>62</v>
      </c>
      <c r="E11" s="3"/>
      <c r="F11">
        <v>1234582593</v>
      </c>
    </row>
    <row r="12" spans="1:6" x14ac:dyDescent="0.2">
      <c r="A12">
        <v>3</v>
      </c>
      <c r="B12" t="s">
        <v>63</v>
      </c>
      <c r="C12" s="9">
        <v>0.05</v>
      </c>
      <c r="D12" s="3"/>
      <c r="E12" s="3"/>
      <c r="F12">
        <v>1234582593</v>
      </c>
    </row>
    <row r="13" spans="1:6" x14ac:dyDescent="0.2">
      <c r="A13">
        <v>4</v>
      </c>
      <c r="B13" t="s">
        <v>64</v>
      </c>
      <c r="C13" s="9">
        <v>0.15</v>
      </c>
      <c r="D13" s="3"/>
      <c r="E13" s="3"/>
      <c r="F13">
        <v>1234582593</v>
      </c>
    </row>
    <row r="14" spans="1:6" x14ac:dyDescent="0.2">
      <c r="A14">
        <v>5</v>
      </c>
      <c r="B14" t="s">
        <v>65</v>
      </c>
      <c r="C14" s="11">
        <v>0.15</v>
      </c>
      <c r="D14" s="3"/>
      <c r="E14" s="3"/>
      <c r="F14">
        <v>1234582593</v>
      </c>
    </row>
    <row r="15" spans="1:6" x14ac:dyDescent="0.2">
      <c r="A15">
        <v>6</v>
      </c>
      <c r="B15" t="s">
        <v>66</v>
      </c>
      <c r="C15" s="9">
        <v>0.15</v>
      </c>
      <c r="D15" s="3"/>
      <c r="E15" s="3"/>
      <c r="F15">
        <v>1234582593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workbookViewId="0">
      <selection activeCell="G18" sqref="G1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23" t="s">
        <v>67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155928</v>
      </c>
      <c r="E5" t="s">
        <v>1</v>
      </c>
      <c r="F5" t="s">
        <v>3</v>
      </c>
      <c r="G5" s="3">
        <v>68</v>
      </c>
      <c r="H5" s="3">
        <v>65</v>
      </c>
      <c r="I5" s="3">
        <f>tugas!F2</f>
        <v>50</v>
      </c>
      <c r="J5" s="3">
        <f>tugas!F2</f>
        <v>50</v>
      </c>
      <c r="K5" s="3">
        <v>65</v>
      </c>
      <c r="L5" s="3">
        <v>65</v>
      </c>
      <c r="M5">
        <f>G5*Komponen!C10 + H5*Komponen!C11 + I5*Komponen!C12 + J5*Komponen!C13 + K5*Komponen!C14 + L5*Komponen!C15</f>
        <v>62.3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 t="s">
        <v>79</v>
      </c>
      <c r="C6" t="s">
        <v>80</v>
      </c>
      <c r="D6">
        <v>156009</v>
      </c>
      <c r="E6" t="s">
        <v>1</v>
      </c>
      <c r="F6" t="s">
        <v>3</v>
      </c>
      <c r="G6" s="3">
        <f>Sheet1!U2</f>
        <v>75</v>
      </c>
      <c r="H6" s="3">
        <v>70</v>
      </c>
      <c r="I6" s="3">
        <f>tugas!F3</f>
        <v>60</v>
      </c>
      <c r="J6" s="3">
        <f>tugas!F3</f>
        <v>60</v>
      </c>
      <c r="K6" s="3">
        <v>70</v>
      </c>
      <c r="L6" s="3">
        <v>70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2">
      <c r="A7">
        <v>3</v>
      </c>
      <c r="B7" t="s">
        <v>81</v>
      </c>
      <c r="C7" t="s">
        <v>82</v>
      </c>
      <c r="D7">
        <v>152296</v>
      </c>
      <c r="E7" t="s">
        <v>1</v>
      </c>
      <c r="F7" t="s">
        <v>3</v>
      </c>
      <c r="G7" s="3">
        <f>Sheet1!U3</f>
        <v>62.5</v>
      </c>
      <c r="H7" s="3">
        <v>80</v>
      </c>
      <c r="I7" s="3">
        <f>tugas!F4</f>
        <v>85</v>
      </c>
      <c r="J7" s="3">
        <f>tugas!F4</f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79.25</v>
      </c>
      <c r="N7" t="str">
        <f t="shared" si="0"/>
        <v>A-</v>
      </c>
    </row>
    <row r="8" spans="1:14" x14ac:dyDescent="0.2">
      <c r="A8">
        <v>4</v>
      </c>
      <c r="B8" t="s">
        <v>83</v>
      </c>
      <c r="C8" t="s">
        <v>84</v>
      </c>
      <c r="D8">
        <v>156410</v>
      </c>
      <c r="E8" t="s">
        <v>1</v>
      </c>
      <c r="F8" t="s">
        <v>3</v>
      </c>
      <c r="G8" s="3">
        <v>81</v>
      </c>
      <c r="H8" s="3">
        <v>65</v>
      </c>
      <c r="I8" s="3">
        <f>tugas!F5</f>
        <v>70</v>
      </c>
      <c r="J8" s="3">
        <f>tugas!F5</f>
        <v>70</v>
      </c>
      <c r="K8" s="3">
        <v>65</v>
      </c>
      <c r="L8" s="3">
        <v>65</v>
      </c>
      <c r="M8">
        <f>G8*Komponen!C10 + H8*Komponen!C11 + I8*Komponen!C12 + J8*Komponen!C13 + K8*Komponen!C14 + L8*Komponen!C15</f>
        <v>67.599999999999994</v>
      </c>
      <c r="N8" t="str">
        <f t="shared" si="0"/>
        <v>B</v>
      </c>
    </row>
    <row r="9" spans="1:14" x14ac:dyDescent="0.2">
      <c r="A9">
        <v>5</v>
      </c>
      <c r="B9" t="s">
        <v>85</v>
      </c>
      <c r="C9" t="s">
        <v>86</v>
      </c>
      <c r="D9">
        <v>156011</v>
      </c>
      <c r="E9" t="s">
        <v>1</v>
      </c>
      <c r="F9" t="s">
        <v>3</v>
      </c>
      <c r="G9" s="3">
        <f>Sheet1!U5</f>
        <v>37.5</v>
      </c>
      <c r="H9" s="3">
        <v>0</v>
      </c>
      <c r="I9" s="3">
        <f>tugas!F6</f>
        <v>0</v>
      </c>
      <c r="J9" s="3">
        <f>tugas!F6</f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3.75</v>
      </c>
      <c r="N9" t="str">
        <f t="shared" si="0"/>
        <v>E</v>
      </c>
    </row>
    <row r="10" spans="1:14" x14ac:dyDescent="0.2">
      <c r="A10">
        <v>6</v>
      </c>
      <c r="B10" t="s">
        <v>87</v>
      </c>
      <c r="C10" t="s">
        <v>88</v>
      </c>
      <c r="D10">
        <v>155022</v>
      </c>
      <c r="E10" t="s">
        <v>1</v>
      </c>
      <c r="F10" t="s">
        <v>3</v>
      </c>
      <c r="G10" s="3">
        <f>Sheet1!U6</f>
        <v>0</v>
      </c>
      <c r="H10" s="3">
        <v>0</v>
      </c>
      <c r="I10" s="3">
        <f>tugas!F7</f>
        <v>0</v>
      </c>
      <c r="J10" s="3">
        <f>tugas!F7</f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 t="s">
        <v>89</v>
      </c>
      <c r="C11" t="s">
        <v>90</v>
      </c>
      <c r="D11">
        <v>155113</v>
      </c>
      <c r="E11" t="s">
        <v>1</v>
      </c>
      <c r="F11" t="s">
        <v>3</v>
      </c>
      <c r="G11" s="3">
        <v>81</v>
      </c>
      <c r="H11" s="3">
        <v>65</v>
      </c>
      <c r="I11" s="3">
        <f>tugas!F8</f>
        <v>70</v>
      </c>
      <c r="J11" s="3">
        <f>tugas!F8</f>
        <v>70</v>
      </c>
      <c r="K11" s="3">
        <v>65</v>
      </c>
      <c r="L11" s="3">
        <v>65</v>
      </c>
      <c r="M11">
        <f>G11*Komponen!C10 + H11*Komponen!C11 + I11*Komponen!C12 + J11*Komponen!C13 + K11*Komponen!C14 + L11*Komponen!C15</f>
        <v>67.599999999999994</v>
      </c>
      <c r="N11" t="str">
        <f t="shared" si="0"/>
        <v>B</v>
      </c>
    </row>
    <row r="12" spans="1:14" x14ac:dyDescent="0.2">
      <c r="A12">
        <v>8</v>
      </c>
      <c r="B12" t="s">
        <v>91</v>
      </c>
      <c r="C12" t="s">
        <v>92</v>
      </c>
      <c r="D12">
        <v>156379</v>
      </c>
      <c r="E12" t="s">
        <v>1</v>
      </c>
      <c r="F12" t="s">
        <v>3</v>
      </c>
      <c r="G12" s="3">
        <f>Sheet1!U8</f>
        <v>75</v>
      </c>
      <c r="H12" s="3">
        <v>65</v>
      </c>
      <c r="I12" s="3">
        <f>tugas!F9</f>
        <v>77.5</v>
      </c>
      <c r="J12" s="3">
        <f>tugas!F9</f>
        <v>77.5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2">
      <c r="A13">
        <v>9</v>
      </c>
      <c r="B13" t="s">
        <v>93</v>
      </c>
      <c r="C13" t="s">
        <v>94</v>
      </c>
      <c r="D13">
        <v>155908</v>
      </c>
      <c r="E13" t="s">
        <v>1</v>
      </c>
      <c r="F13" t="s">
        <v>3</v>
      </c>
      <c r="G13" s="3">
        <f>Sheet1!U9</f>
        <v>62.5</v>
      </c>
      <c r="H13" s="3">
        <v>75</v>
      </c>
      <c r="I13" s="3">
        <f>tugas!F10</f>
        <v>100</v>
      </c>
      <c r="J13" s="3">
        <f>tugas!F10</f>
        <v>100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78.75</v>
      </c>
      <c r="N13" t="str">
        <f t="shared" si="0"/>
        <v>A-</v>
      </c>
    </row>
    <row r="14" spans="1:14" x14ac:dyDescent="0.2">
      <c r="A14">
        <v>10</v>
      </c>
      <c r="B14" t="s">
        <v>95</v>
      </c>
      <c r="C14" t="s">
        <v>96</v>
      </c>
      <c r="D14">
        <v>155854</v>
      </c>
      <c r="E14" t="s">
        <v>1</v>
      </c>
      <c r="F14" t="s">
        <v>3</v>
      </c>
      <c r="G14" s="3">
        <f>Sheet1!U10</f>
        <v>75</v>
      </c>
      <c r="H14" s="3">
        <v>75</v>
      </c>
      <c r="I14" s="3">
        <f>tugas!F11</f>
        <v>70</v>
      </c>
      <c r="J14" s="3">
        <f>tugas!F11</f>
        <v>70</v>
      </c>
      <c r="K14" s="3">
        <v>75</v>
      </c>
      <c r="L14" s="3">
        <v>75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">
      <c r="A15">
        <v>11</v>
      </c>
      <c r="B15" t="s">
        <v>97</v>
      </c>
      <c r="C15" t="s">
        <v>98</v>
      </c>
      <c r="D15">
        <v>152390</v>
      </c>
      <c r="E15" t="s">
        <v>1</v>
      </c>
      <c r="F15" t="s">
        <v>3</v>
      </c>
      <c r="G15" s="3">
        <f>Sheet1!U11</f>
        <v>87.5</v>
      </c>
      <c r="H15" s="3">
        <v>70</v>
      </c>
      <c r="I15" s="3">
        <f>tugas!F12</f>
        <v>77.5</v>
      </c>
      <c r="J15" s="3">
        <f>tugas!F12</f>
        <v>77.5</v>
      </c>
      <c r="K15" s="3">
        <v>70</v>
      </c>
      <c r="L15" s="3">
        <v>70</v>
      </c>
      <c r="M15">
        <f>G15*Komponen!C10 + H15*Komponen!C11 + I15*Komponen!C12 + J15*Komponen!C13 + K15*Komponen!C14 + L15*Komponen!C15</f>
        <v>73.25</v>
      </c>
      <c r="N15" t="str">
        <f t="shared" si="0"/>
        <v>B+</v>
      </c>
    </row>
    <row r="16" spans="1:14" x14ac:dyDescent="0.2">
      <c r="A16">
        <v>12</v>
      </c>
      <c r="B16" t="s">
        <v>99</v>
      </c>
      <c r="C16" t="s">
        <v>100</v>
      </c>
      <c r="D16">
        <v>155907</v>
      </c>
      <c r="E16" t="s">
        <v>1</v>
      </c>
      <c r="F16" t="s">
        <v>3</v>
      </c>
      <c r="G16" s="3">
        <f>Sheet1!U12</f>
        <v>75</v>
      </c>
      <c r="H16" s="3">
        <v>70</v>
      </c>
      <c r="I16" s="3">
        <f>tugas!F13</f>
        <v>100</v>
      </c>
      <c r="J16" s="3">
        <f>tugas!F13</f>
        <v>100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2">
      <c r="A17">
        <v>13</v>
      </c>
      <c r="B17">
        <v>20240410514001</v>
      </c>
      <c r="C17" t="s">
        <v>101</v>
      </c>
      <c r="D17">
        <v>157164</v>
      </c>
      <c r="E17" t="s">
        <v>1</v>
      </c>
      <c r="F17" t="s">
        <v>3</v>
      </c>
      <c r="G17" s="3">
        <v>56</v>
      </c>
      <c r="H17" s="3">
        <v>60</v>
      </c>
      <c r="I17" s="3">
        <f>tugas!F14</f>
        <v>50</v>
      </c>
      <c r="J17" s="3">
        <f>tugas!F14</f>
        <v>50</v>
      </c>
      <c r="K17" s="3">
        <v>60</v>
      </c>
      <c r="L17" s="3">
        <v>60</v>
      </c>
      <c r="M17">
        <f>G17*Komponen!C10 + H17*Komponen!C11 + I17*Komponen!C12 + J17*Komponen!C13 + K17*Komponen!C14 + L17*Komponen!C15</f>
        <v>57.6</v>
      </c>
      <c r="N17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workbookViewId="0">
      <selection activeCell="A2" sqref="A2:C14"/>
    </sheetView>
  </sheetViews>
  <sheetFormatPr baseColWidth="10" defaultColWidth="8.83203125" defaultRowHeight="15" x14ac:dyDescent="0.2"/>
  <cols>
    <col min="1" max="1" width="3.83203125" bestFit="1" customWidth="1"/>
    <col min="2" max="2" width="11.83203125" bestFit="1" customWidth="1"/>
    <col min="3" max="3" width="32.83203125" bestFit="1" customWidth="1"/>
  </cols>
  <sheetData>
    <row r="1" spans="1:8" x14ac:dyDescent="0.2">
      <c r="A1" s="1" t="s">
        <v>52</v>
      </c>
      <c r="B1" s="1" t="s">
        <v>68</v>
      </c>
      <c r="C1" s="1" t="s">
        <v>69</v>
      </c>
      <c r="D1" s="1" t="s">
        <v>102</v>
      </c>
      <c r="E1" s="1" t="s">
        <v>103</v>
      </c>
      <c r="F1" s="1" t="s">
        <v>104</v>
      </c>
      <c r="G1" s="1"/>
      <c r="H1" s="1"/>
    </row>
    <row r="2" spans="1:8" x14ac:dyDescent="0.2">
      <c r="A2">
        <v>1</v>
      </c>
      <c r="B2" t="s">
        <v>77</v>
      </c>
      <c r="C2" t="s">
        <v>78</v>
      </c>
      <c r="D2">
        <v>50</v>
      </c>
      <c r="E2">
        <v>50</v>
      </c>
      <c r="F2">
        <f>SUM(D2:E2)/2</f>
        <v>50</v>
      </c>
    </row>
    <row r="3" spans="1:8" x14ac:dyDescent="0.2">
      <c r="A3">
        <v>2</v>
      </c>
      <c r="B3" t="s">
        <v>79</v>
      </c>
      <c r="C3" t="s">
        <v>80</v>
      </c>
      <c r="D3">
        <v>55</v>
      </c>
      <c r="E3">
        <v>65</v>
      </c>
      <c r="F3">
        <f t="shared" ref="F3:F14" si="0">SUM(D3:E3)/2</f>
        <v>60</v>
      </c>
    </row>
    <row r="4" spans="1:8" x14ac:dyDescent="0.2">
      <c r="A4">
        <v>3</v>
      </c>
      <c r="B4" t="s">
        <v>81</v>
      </c>
      <c r="C4" t="s">
        <v>82</v>
      </c>
      <c r="D4">
        <v>75</v>
      </c>
      <c r="E4">
        <v>95</v>
      </c>
      <c r="F4">
        <f t="shared" si="0"/>
        <v>85</v>
      </c>
    </row>
    <row r="5" spans="1:8" x14ac:dyDescent="0.2">
      <c r="A5">
        <v>4</v>
      </c>
      <c r="B5" t="s">
        <v>83</v>
      </c>
      <c r="C5" t="s">
        <v>84</v>
      </c>
      <c r="D5">
        <v>65</v>
      </c>
      <c r="E5">
        <v>75</v>
      </c>
      <c r="F5">
        <f t="shared" si="0"/>
        <v>70</v>
      </c>
    </row>
    <row r="6" spans="1:8" x14ac:dyDescent="0.2">
      <c r="A6">
        <v>5</v>
      </c>
      <c r="B6" t="s">
        <v>85</v>
      </c>
      <c r="C6" t="s">
        <v>86</v>
      </c>
      <c r="D6">
        <v>0</v>
      </c>
      <c r="E6">
        <v>0</v>
      </c>
      <c r="F6">
        <f t="shared" si="0"/>
        <v>0</v>
      </c>
    </row>
    <row r="7" spans="1:8" x14ac:dyDescent="0.2">
      <c r="A7">
        <v>6</v>
      </c>
      <c r="B7" t="s">
        <v>87</v>
      </c>
      <c r="C7" t="s">
        <v>88</v>
      </c>
      <c r="D7">
        <v>0</v>
      </c>
      <c r="E7">
        <v>0</v>
      </c>
      <c r="F7">
        <f t="shared" si="0"/>
        <v>0</v>
      </c>
    </row>
    <row r="8" spans="1:8" x14ac:dyDescent="0.2">
      <c r="A8">
        <v>7</v>
      </c>
      <c r="B8" t="s">
        <v>89</v>
      </c>
      <c r="C8" t="s">
        <v>90</v>
      </c>
      <c r="D8">
        <v>75</v>
      </c>
      <c r="E8">
        <v>65</v>
      </c>
      <c r="F8">
        <f t="shared" si="0"/>
        <v>70</v>
      </c>
    </row>
    <row r="9" spans="1:8" x14ac:dyDescent="0.2">
      <c r="A9">
        <v>8</v>
      </c>
      <c r="B9" t="s">
        <v>91</v>
      </c>
      <c r="C9" t="s">
        <v>92</v>
      </c>
      <c r="D9">
        <v>55</v>
      </c>
      <c r="E9">
        <v>100</v>
      </c>
      <c r="F9">
        <f t="shared" si="0"/>
        <v>77.5</v>
      </c>
    </row>
    <row r="10" spans="1:8" x14ac:dyDescent="0.2">
      <c r="A10">
        <v>9</v>
      </c>
      <c r="B10" t="s">
        <v>93</v>
      </c>
      <c r="C10" t="s">
        <v>94</v>
      </c>
      <c r="D10">
        <v>100</v>
      </c>
      <c r="E10">
        <v>100</v>
      </c>
      <c r="F10">
        <f t="shared" si="0"/>
        <v>100</v>
      </c>
    </row>
    <row r="11" spans="1:8" x14ac:dyDescent="0.2">
      <c r="A11">
        <v>10</v>
      </c>
      <c r="B11" t="s">
        <v>95</v>
      </c>
      <c r="C11" t="s">
        <v>96</v>
      </c>
      <c r="D11">
        <v>65</v>
      </c>
      <c r="E11">
        <v>75</v>
      </c>
      <c r="F11">
        <f t="shared" si="0"/>
        <v>70</v>
      </c>
    </row>
    <row r="12" spans="1:8" x14ac:dyDescent="0.2">
      <c r="A12">
        <v>11</v>
      </c>
      <c r="B12" t="s">
        <v>97</v>
      </c>
      <c r="C12" t="s">
        <v>98</v>
      </c>
      <c r="D12">
        <v>55</v>
      </c>
      <c r="E12">
        <v>100</v>
      </c>
      <c r="F12">
        <f t="shared" si="0"/>
        <v>77.5</v>
      </c>
    </row>
    <row r="13" spans="1:8" x14ac:dyDescent="0.2">
      <c r="A13">
        <v>12</v>
      </c>
      <c r="B13" t="s">
        <v>99</v>
      </c>
      <c r="C13" t="s">
        <v>100</v>
      </c>
      <c r="D13">
        <v>100</v>
      </c>
      <c r="E13">
        <v>100</v>
      </c>
      <c r="F13">
        <f t="shared" si="0"/>
        <v>100</v>
      </c>
    </row>
    <row r="14" spans="1:8" x14ac:dyDescent="0.2">
      <c r="A14">
        <v>13</v>
      </c>
      <c r="B14">
        <v>20240410514001</v>
      </c>
      <c r="C14" t="s">
        <v>101</v>
      </c>
      <c r="D14">
        <v>50</v>
      </c>
      <c r="E14">
        <v>50</v>
      </c>
      <c r="F14">
        <f t="shared" si="0"/>
        <v>50</v>
      </c>
    </row>
  </sheetData>
  <phoneticPr fontId="3" type="noConversion"/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25311-CD34-1346-9E33-F6D06B3C64AD}">
  <dimension ref="A1:U13"/>
  <sheetViews>
    <sheetView workbookViewId="0">
      <selection activeCell="L20" sqref="L20"/>
    </sheetView>
  </sheetViews>
  <sheetFormatPr baseColWidth="10" defaultRowHeight="15" x14ac:dyDescent="0.2"/>
  <cols>
    <col min="3" max="3" width="32.83203125" bestFit="1" customWidth="1"/>
  </cols>
  <sheetData>
    <row r="1" spans="1:21" x14ac:dyDescent="0.2">
      <c r="A1">
        <v>1</v>
      </c>
      <c r="B1" t="s">
        <v>77</v>
      </c>
      <c r="C1" t="s">
        <v>78</v>
      </c>
      <c r="D1" s="12" t="s">
        <v>105</v>
      </c>
      <c r="E1" s="12" t="s">
        <v>105</v>
      </c>
      <c r="F1" s="12" t="s">
        <v>105</v>
      </c>
      <c r="G1" s="12" t="s">
        <v>105</v>
      </c>
      <c r="H1" s="12" t="s">
        <v>105</v>
      </c>
      <c r="I1" s="12" t="s">
        <v>105</v>
      </c>
      <c r="J1" s="12" t="s">
        <v>5</v>
      </c>
      <c r="K1" s="12" t="s">
        <v>5</v>
      </c>
      <c r="L1" s="12" t="s">
        <v>105</v>
      </c>
      <c r="M1" s="12" t="s">
        <v>105</v>
      </c>
      <c r="N1" s="12" t="s">
        <v>105</v>
      </c>
      <c r="O1" s="12" t="s">
        <v>5</v>
      </c>
      <c r="P1" s="12" t="s">
        <v>5</v>
      </c>
      <c r="Q1" s="12" t="s">
        <v>5</v>
      </c>
      <c r="R1" s="12" t="s">
        <v>105</v>
      </c>
      <c r="S1" s="12" t="s">
        <v>105</v>
      </c>
      <c r="T1">
        <f>COUNTIF(D1:S1,"V")</f>
        <v>11</v>
      </c>
      <c r="U1">
        <f>(T1/16)*100</f>
        <v>68.75</v>
      </c>
    </row>
    <row r="2" spans="1:21" x14ac:dyDescent="0.2">
      <c r="A2">
        <v>2</v>
      </c>
      <c r="B2" t="s">
        <v>79</v>
      </c>
      <c r="C2" t="s">
        <v>80</v>
      </c>
      <c r="D2" s="12" t="s">
        <v>5</v>
      </c>
      <c r="E2" s="12" t="s">
        <v>105</v>
      </c>
      <c r="F2" s="12" t="s">
        <v>105</v>
      </c>
      <c r="G2" s="12" t="s">
        <v>105</v>
      </c>
      <c r="H2" s="12" t="s">
        <v>5</v>
      </c>
      <c r="I2" s="12" t="s">
        <v>105</v>
      </c>
      <c r="J2" s="12" t="s">
        <v>105</v>
      </c>
      <c r="K2" s="12" t="s">
        <v>105</v>
      </c>
      <c r="L2" s="12" t="s">
        <v>105</v>
      </c>
      <c r="M2" s="12" t="s">
        <v>105</v>
      </c>
      <c r="N2" s="12" t="s">
        <v>105</v>
      </c>
      <c r="O2" s="12" t="s">
        <v>5</v>
      </c>
      <c r="P2" s="12" t="s">
        <v>105</v>
      </c>
      <c r="Q2" s="12" t="s">
        <v>105</v>
      </c>
      <c r="R2" s="12" t="s">
        <v>105</v>
      </c>
      <c r="S2" s="12" t="s">
        <v>5</v>
      </c>
      <c r="T2">
        <f t="shared" ref="T2:T13" si="0">COUNTIF(D2:S2,"V")</f>
        <v>12</v>
      </c>
      <c r="U2">
        <f t="shared" ref="U2:U13" si="1">(T2/16)*100</f>
        <v>75</v>
      </c>
    </row>
    <row r="3" spans="1:21" x14ac:dyDescent="0.2">
      <c r="A3">
        <v>3</v>
      </c>
      <c r="B3" t="s">
        <v>81</v>
      </c>
      <c r="C3" t="s">
        <v>82</v>
      </c>
      <c r="D3" s="12" t="s">
        <v>5</v>
      </c>
      <c r="E3" s="12" t="s">
        <v>5</v>
      </c>
      <c r="F3" s="12" t="s">
        <v>105</v>
      </c>
      <c r="G3" s="12" t="s">
        <v>105</v>
      </c>
      <c r="H3" s="12" t="s">
        <v>105</v>
      </c>
      <c r="I3" s="12" t="s">
        <v>105</v>
      </c>
      <c r="J3" s="12" t="s">
        <v>105</v>
      </c>
      <c r="K3" s="12" t="s">
        <v>105</v>
      </c>
      <c r="L3" s="12" t="s">
        <v>105</v>
      </c>
      <c r="M3" s="12" t="s">
        <v>105</v>
      </c>
      <c r="N3" s="12" t="s">
        <v>5</v>
      </c>
      <c r="O3" s="12" t="s">
        <v>5</v>
      </c>
      <c r="P3" s="12" t="s">
        <v>5</v>
      </c>
      <c r="Q3" s="12" t="s">
        <v>105</v>
      </c>
      <c r="R3" s="12" t="s">
        <v>5</v>
      </c>
      <c r="S3" s="12" t="s">
        <v>105</v>
      </c>
      <c r="T3">
        <f t="shared" si="0"/>
        <v>10</v>
      </c>
      <c r="U3">
        <f t="shared" si="1"/>
        <v>62.5</v>
      </c>
    </row>
    <row r="4" spans="1:21" x14ac:dyDescent="0.2">
      <c r="A4">
        <v>4</v>
      </c>
      <c r="B4" t="s">
        <v>83</v>
      </c>
      <c r="C4" t="s">
        <v>84</v>
      </c>
      <c r="D4" s="12" t="s">
        <v>105</v>
      </c>
      <c r="E4" s="12" t="s">
        <v>105</v>
      </c>
      <c r="F4" s="12" t="s">
        <v>105</v>
      </c>
      <c r="G4" s="12" t="s">
        <v>5</v>
      </c>
      <c r="H4" s="12" t="s">
        <v>5</v>
      </c>
      <c r="I4" s="12" t="s">
        <v>105</v>
      </c>
      <c r="J4" s="12" t="s">
        <v>105</v>
      </c>
      <c r="K4" s="12" t="s">
        <v>105</v>
      </c>
      <c r="L4" s="12" t="s">
        <v>5</v>
      </c>
      <c r="M4" s="12" t="s">
        <v>105</v>
      </c>
      <c r="N4" s="12" t="s">
        <v>105</v>
      </c>
      <c r="O4" s="12" t="s">
        <v>105</v>
      </c>
      <c r="P4" s="12" t="s">
        <v>105</v>
      </c>
      <c r="Q4" s="12" t="s">
        <v>105</v>
      </c>
      <c r="R4" s="12" t="s">
        <v>105</v>
      </c>
      <c r="S4" s="12" t="s">
        <v>105</v>
      </c>
      <c r="T4">
        <f t="shared" si="0"/>
        <v>13</v>
      </c>
      <c r="U4">
        <f t="shared" si="1"/>
        <v>81.25</v>
      </c>
    </row>
    <row r="5" spans="1:21" x14ac:dyDescent="0.2">
      <c r="A5">
        <v>5</v>
      </c>
      <c r="B5" t="s">
        <v>85</v>
      </c>
      <c r="C5" t="s">
        <v>86</v>
      </c>
      <c r="D5" s="12" t="s">
        <v>105</v>
      </c>
      <c r="E5" s="12" t="s">
        <v>105</v>
      </c>
      <c r="F5" s="12" t="s">
        <v>5</v>
      </c>
      <c r="G5" s="12" t="s">
        <v>5</v>
      </c>
      <c r="H5" s="12" t="s">
        <v>5</v>
      </c>
      <c r="I5" s="12" t="s">
        <v>5</v>
      </c>
      <c r="J5" s="12" t="s">
        <v>5</v>
      </c>
      <c r="K5" s="12" t="s">
        <v>5</v>
      </c>
      <c r="L5" s="12" t="s">
        <v>105</v>
      </c>
      <c r="M5" s="12" t="s">
        <v>5</v>
      </c>
      <c r="N5" s="12" t="s">
        <v>105</v>
      </c>
      <c r="O5" s="12" t="s">
        <v>5</v>
      </c>
      <c r="P5" s="12" t="s">
        <v>5</v>
      </c>
      <c r="Q5" s="12" t="s">
        <v>5</v>
      </c>
      <c r="R5" s="12" t="s">
        <v>105</v>
      </c>
      <c r="S5" s="12" t="s">
        <v>105</v>
      </c>
      <c r="T5">
        <f t="shared" si="0"/>
        <v>6</v>
      </c>
      <c r="U5">
        <f t="shared" si="1"/>
        <v>37.5</v>
      </c>
    </row>
    <row r="6" spans="1:21" x14ac:dyDescent="0.2">
      <c r="A6">
        <v>6</v>
      </c>
      <c r="B6" t="s">
        <v>87</v>
      </c>
      <c r="C6" t="s">
        <v>88</v>
      </c>
      <c r="D6" s="12" t="s">
        <v>5</v>
      </c>
      <c r="E6" s="12" t="s">
        <v>5</v>
      </c>
      <c r="F6" s="12" t="s">
        <v>5</v>
      </c>
      <c r="G6" s="12" t="s">
        <v>5</v>
      </c>
      <c r="H6" s="12" t="s">
        <v>5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P6" s="12" t="s">
        <v>5</v>
      </c>
      <c r="Q6" s="12" t="s">
        <v>5</v>
      </c>
      <c r="R6" s="12" t="s">
        <v>5</v>
      </c>
      <c r="S6" s="12" t="s">
        <v>5</v>
      </c>
      <c r="T6">
        <f t="shared" si="0"/>
        <v>0</v>
      </c>
      <c r="U6">
        <f t="shared" si="1"/>
        <v>0</v>
      </c>
    </row>
    <row r="7" spans="1:21" x14ac:dyDescent="0.2">
      <c r="A7">
        <v>7</v>
      </c>
      <c r="B7" t="s">
        <v>89</v>
      </c>
      <c r="C7" t="s">
        <v>90</v>
      </c>
      <c r="D7" s="12" t="s">
        <v>5</v>
      </c>
      <c r="E7" s="12" t="s">
        <v>5</v>
      </c>
      <c r="F7" s="12" t="s">
        <v>105</v>
      </c>
      <c r="G7" s="12" t="s">
        <v>105</v>
      </c>
      <c r="H7" s="12" t="s">
        <v>105</v>
      </c>
      <c r="I7" s="12" t="s">
        <v>105</v>
      </c>
      <c r="J7" s="12" t="s">
        <v>105</v>
      </c>
      <c r="K7" s="12" t="s">
        <v>105</v>
      </c>
      <c r="L7" s="12" t="s">
        <v>105</v>
      </c>
      <c r="M7" s="12" t="s">
        <v>105</v>
      </c>
      <c r="N7" s="12" t="s">
        <v>105</v>
      </c>
      <c r="O7" s="12" t="s">
        <v>105</v>
      </c>
      <c r="P7" s="12" t="s">
        <v>105</v>
      </c>
      <c r="Q7" s="12" t="s">
        <v>105</v>
      </c>
      <c r="R7" s="12" t="s">
        <v>5</v>
      </c>
      <c r="S7" s="12" t="s">
        <v>105</v>
      </c>
      <c r="T7">
        <f t="shared" si="0"/>
        <v>13</v>
      </c>
      <c r="U7">
        <f t="shared" si="1"/>
        <v>81.25</v>
      </c>
    </row>
    <row r="8" spans="1:21" x14ac:dyDescent="0.2">
      <c r="A8">
        <v>8</v>
      </c>
      <c r="B8" t="s">
        <v>91</v>
      </c>
      <c r="C8" t="s">
        <v>92</v>
      </c>
      <c r="D8" s="12" t="s">
        <v>105</v>
      </c>
      <c r="E8" s="12" t="s">
        <v>105</v>
      </c>
      <c r="F8" s="12" t="s">
        <v>105</v>
      </c>
      <c r="G8" s="12" t="s">
        <v>5</v>
      </c>
      <c r="H8" s="12" t="s">
        <v>5</v>
      </c>
      <c r="I8" s="12" t="s">
        <v>105</v>
      </c>
      <c r="J8" s="12" t="s">
        <v>105</v>
      </c>
      <c r="K8" s="12" t="s">
        <v>105</v>
      </c>
      <c r="L8" s="12" t="s">
        <v>105</v>
      </c>
      <c r="M8" s="12" t="s">
        <v>5</v>
      </c>
      <c r="N8" s="12" t="s">
        <v>5</v>
      </c>
      <c r="O8" s="12" t="s">
        <v>105</v>
      </c>
      <c r="P8" s="12" t="s">
        <v>105</v>
      </c>
      <c r="Q8" s="12" t="s">
        <v>105</v>
      </c>
      <c r="R8" s="12" t="s">
        <v>105</v>
      </c>
      <c r="S8" s="12" t="s">
        <v>105</v>
      </c>
      <c r="T8">
        <f t="shared" si="0"/>
        <v>12</v>
      </c>
      <c r="U8">
        <f t="shared" si="1"/>
        <v>75</v>
      </c>
    </row>
    <row r="9" spans="1:21" x14ac:dyDescent="0.2">
      <c r="A9">
        <v>9</v>
      </c>
      <c r="B9" t="s">
        <v>93</v>
      </c>
      <c r="C9" t="s">
        <v>94</v>
      </c>
      <c r="D9" s="12" t="s">
        <v>5</v>
      </c>
      <c r="E9" s="12" t="s">
        <v>105</v>
      </c>
      <c r="F9" s="12" t="s">
        <v>105</v>
      </c>
      <c r="G9" s="12" t="s">
        <v>105</v>
      </c>
      <c r="H9" s="12" t="s">
        <v>5</v>
      </c>
      <c r="I9" s="12" t="s">
        <v>105</v>
      </c>
      <c r="J9" s="12" t="s">
        <v>105</v>
      </c>
      <c r="K9" s="12" t="s">
        <v>105</v>
      </c>
      <c r="L9" s="12" t="s">
        <v>105</v>
      </c>
      <c r="M9" s="12" t="s">
        <v>105</v>
      </c>
      <c r="N9" s="12" t="s">
        <v>105</v>
      </c>
      <c r="O9" s="12" t="s">
        <v>105</v>
      </c>
      <c r="P9" s="12" t="s">
        <v>5</v>
      </c>
      <c r="Q9" s="12" t="s">
        <v>5</v>
      </c>
      <c r="R9" s="12" t="s">
        <v>5</v>
      </c>
      <c r="S9" s="12" t="s">
        <v>5</v>
      </c>
      <c r="T9">
        <f t="shared" si="0"/>
        <v>10</v>
      </c>
      <c r="U9">
        <f t="shared" si="1"/>
        <v>62.5</v>
      </c>
    </row>
    <row r="10" spans="1:21" x14ac:dyDescent="0.2">
      <c r="A10">
        <v>10</v>
      </c>
      <c r="B10" t="s">
        <v>95</v>
      </c>
      <c r="C10" t="s">
        <v>96</v>
      </c>
      <c r="D10" s="12" t="s">
        <v>5</v>
      </c>
      <c r="E10" s="12" t="s">
        <v>5</v>
      </c>
      <c r="F10" s="12" t="s">
        <v>105</v>
      </c>
      <c r="G10" s="12" t="s">
        <v>105</v>
      </c>
      <c r="H10" s="12" t="s">
        <v>105</v>
      </c>
      <c r="I10" s="12" t="s">
        <v>105</v>
      </c>
      <c r="J10" s="12" t="s">
        <v>5</v>
      </c>
      <c r="K10" s="12" t="s">
        <v>105</v>
      </c>
      <c r="L10" s="12" t="s">
        <v>105</v>
      </c>
      <c r="M10" s="12" t="s">
        <v>105</v>
      </c>
      <c r="N10" s="12" t="s">
        <v>5</v>
      </c>
      <c r="O10" s="12" t="s">
        <v>105</v>
      </c>
      <c r="P10" s="12" t="s">
        <v>105</v>
      </c>
      <c r="Q10" s="12" t="s">
        <v>105</v>
      </c>
      <c r="R10" s="12" t="s">
        <v>105</v>
      </c>
      <c r="S10" s="12" t="s">
        <v>105</v>
      </c>
      <c r="T10">
        <f t="shared" si="0"/>
        <v>12</v>
      </c>
      <c r="U10">
        <f t="shared" si="1"/>
        <v>75</v>
      </c>
    </row>
    <row r="11" spans="1:21" x14ac:dyDescent="0.2">
      <c r="A11">
        <v>11</v>
      </c>
      <c r="B11" t="s">
        <v>97</v>
      </c>
      <c r="C11" t="s">
        <v>98</v>
      </c>
      <c r="D11" s="12" t="s">
        <v>105</v>
      </c>
      <c r="E11" s="12" t="s">
        <v>105</v>
      </c>
      <c r="F11" s="12" t="s">
        <v>105</v>
      </c>
      <c r="G11" s="12" t="s">
        <v>5</v>
      </c>
      <c r="H11" s="12" t="s">
        <v>5</v>
      </c>
      <c r="I11" s="12" t="s">
        <v>105</v>
      </c>
      <c r="J11" s="12" t="s">
        <v>105</v>
      </c>
      <c r="K11" s="12" t="s">
        <v>105</v>
      </c>
      <c r="L11" s="12" t="s">
        <v>105</v>
      </c>
      <c r="M11" s="12" t="s">
        <v>105</v>
      </c>
      <c r="N11" s="12" t="s">
        <v>105</v>
      </c>
      <c r="O11" s="12" t="s">
        <v>105</v>
      </c>
      <c r="P11" s="12" t="s">
        <v>105</v>
      </c>
      <c r="Q11" s="12" t="s">
        <v>105</v>
      </c>
      <c r="R11" s="12" t="s">
        <v>105</v>
      </c>
      <c r="S11" s="12" t="s">
        <v>105</v>
      </c>
      <c r="T11">
        <f t="shared" si="0"/>
        <v>14</v>
      </c>
      <c r="U11">
        <f t="shared" si="1"/>
        <v>87.5</v>
      </c>
    </row>
    <row r="12" spans="1:21" x14ac:dyDescent="0.2">
      <c r="A12">
        <v>12</v>
      </c>
      <c r="B12" t="s">
        <v>99</v>
      </c>
      <c r="C12" t="s">
        <v>100</v>
      </c>
      <c r="D12" s="12" t="s">
        <v>105</v>
      </c>
      <c r="E12" s="12" t="s">
        <v>105</v>
      </c>
      <c r="F12" s="12" t="s">
        <v>105</v>
      </c>
      <c r="G12" s="12" t="s">
        <v>105</v>
      </c>
      <c r="H12" s="12" t="s">
        <v>105</v>
      </c>
      <c r="I12" s="12" t="s">
        <v>105</v>
      </c>
      <c r="J12" s="12" t="s">
        <v>5</v>
      </c>
      <c r="K12" s="12" t="s">
        <v>105</v>
      </c>
      <c r="L12" s="12" t="s">
        <v>105</v>
      </c>
      <c r="M12" s="12" t="s">
        <v>5</v>
      </c>
      <c r="N12" s="12" t="s">
        <v>5</v>
      </c>
      <c r="O12" s="12" t="s">
        <v>105</v>
      </c>
      <c r="P12" s="12" t="s">
        <v>105</v>
      </c>
      <c r="Q12" s="12" t="s">
        <v>105</v>
      </c>
      <c r="R12" s="12" t="s">
        <v>5</v>
      </c>
      <c r="S12" s="12" t="s">
        <v>105</v>
      </c>
      <c r="T12">
        <f t="shared" si="0"/>
        <v>12</v>
      </c>
      <c r="U12">
        <f t="shared" si="1"/>
        <v>75</v>
      </c>
    </row>
    <row r="13" spans="1:21" x14ac:dyDescent="0.2">
      <c r="A13">
        <v>13</v>
      </c>
      <c r="B13">
        <v>20240410514001</v>
      </c>
      <c r="C13" t="s">
        <v>101</v>
      </c>
      <c r="D13" s="12" t="s">
        <v>5</v>
      </c>
      <c r="E13" s="12" t="s">
        <v>105</v>
      </c>
      <c r="F13" s="12" t="s">
        <v>5</v>
      </c>
      <c r="G13" s="12" t="s">
        <v>5</v>
      </c>
      <c r="H13" s="12" t="s">
        <v>5</v>
      </c>
      <c r="I13" s="12" t="s">
        <v>5</v>
      </c>
      <c r="J13" s="12" t="s">
        <v>105</v>
      </c>
      <c r="K13" s="12" t="s">
        <v>105</v>
      </c>
      <c r="L13" s="12" t="s">
        <v>105</v>
      </c>
      <c r="M13" s="12" t="s">
        <v>5</v>
      </c>
      <c r="N13" s="12" t="s">
        <v>5</v>
      </c>
      <c r="O13" s="12" t="s">
        <v>105</v>
      </c>
      <c r="P13" s="12" t="s">
        <v>105</v>
      </c>
      <c r="Q13" s="12" t="s">
        <v>105</v>
      </c>
      <c r="R13" s="12" t="s">
        <v>105</v>
      </c>
      <c r="S13" s="12" t="s">
        <v>105</v>
      </c>
      <c r="T13">
        <f t="shared" si="0"/>
        <v>9</v>
      </c>
      <c r="U13">
        <f t="shared" si="1"/>
        <v>56.25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8033-10C2-7D49-BA40-C20C2C2DABC9}">
  <dimension ref="A2:K15"/>
  <sheetViews>
    <sheetView workbookViewId="0">
      <selection activeCell="F24" sqref="F24"/>
    </sheetView>
  </sheetViews>
  <sheetFormatPr baseColWidth="10" defaultRowHeight="15" x14ac:dyDescent="0.2"/>
  <cols>
    <col min="1" max="1" width="6.33203125" bestFit="1" customWidth="1"/>
    <col min="3" max="3" width="32.83203125" bestFit="1" customWidth="1"/>
    <col min="4" max="4" width="18.6640625" customWidth="1"/>
    <col min="5" max="5" width="12.6640625" customWidth="1"/>
    <col min="10" max="10" width="11.33203125" customWidth="1"/>
    <col min="11" max="11" width="11.6640625" customWidth="1"/>
  </cols>
  <sheetData>
    <row r="2" spans="1:11" x14ac:dyDescent="0.2">
      <c r="A2" s="16" t="s">
        <v>52</v>
      </c>
      <c r="B2" s="17" t="s">
        <v>68</v>
      </c>
      <c r="C2" s="17" t="s">
        <v>69</v>
      </c>
      <c r="D2" s="17" t="s">
        <v>58</v>
      </c>
      <c r="E2" s="17" t="s">
        <v>61</v>
      </c>
      <c r="F2" s="17" t="s">
        <v>63</v>
      </c>
      <c r="G2" s="17" t="s">
        <v>64</v>
      </c>
      <c r="H2" s="17" t="s">
        <v>73</v>
      </c>
      <c r="I2" s="17" t="s">
        <v>74</v>
      </c>
      <c r="J2" s="17" t="s">
        <v>75</v>
      </c>
      <c r="K2" s="18" t="s">
        <v>76</v>
      </c>
    </row>
    <row r="3" spans="1:11" x14ac:dyDescent="0.2">
      <c r="A3" s="14">
        <v>1</v>
      </c>
      <c r="B3" s="13" t="s">
        <v>77</v>
      </c>
      <c r="C3" s="13" t="s">
        <v>78</v>
      </c>
      <c r="D3" s="13">
        <v>68.75</v>
      </c>
      <c r="E3" s="13">
        <v>65</v>
      </c>
      <c r="F3" s="13">
        <v>50</v>
      </c>
      <c r="G3" s="13">
        <v>50</v>
      </c>
      <c r="H3" s="13">
        <v>65</v>
      </c>
      <c r="I3" s="13">
        <v>65</v>
      </c>
      <c r="J3" s="13">
        <v>62.375</v>
      </c>
      <c r="K3" s="15" t="s">
        <v>40</v>
      </c>
    </row>
    <row r="4" spans="1:11" x14ac:dyDescent="0.2">
      <c r="A4" s="14">
        <v>2</v>
      </c>
      <c r="B4" s="13" t="s">
        <v>79</v>
      </c>
      <c r="C4" s="13" t="s">
        <v>80</v>
      </c>
      <c r="D4" s="13">
        <v>75</v>
      </c>
      <c r="E4" s="13">
        <v>70</v>
      </c>
      <c r="F4" s="13">
        <v>60</v>
      </c>
      <c r="G4" s="13">
        <v>60</v>
      </c>
      <c r="H4" s="13">
        <v>70</v>
      </c>
      <c r="I4" s="13">
        <v>70</v>
      </c>
      <c r="J4" s="13">
        <v>68.5</v>
      </c>
      <c r="K4" s="15" t="s">
        <v>43</v>
      </c>
    </row>
    <row r="5" spans="1:11" x14ac:dyDescent="0.2">
      <c r="A5" s="14">
        <v>3</v>
      </c>
      <c r="B5" s="13" t="s">
        <v>81</v>
      </c>
      <c r="C5" s="13" t="s">
        <v>82</v>
      </c>
      <c r="D5" s="13">
        <v>62.5</v>
      </c>
      <c r="E5" s="13">
        <v>80</v>
      </c>
      <c r="F5" s="13">
        <v>85</v>
      </c>
      <c r="G5" s="13">
        <v>85</v>
      </c>
      <c r="H5" s="13">
        <v>80</v>
      </c>
      <c r="I5" s="13">
        <v>80</v>
      </c>
      <c r="J5" s="13">
        <v>79.25</v>
      </c>
      <c r="K5" s="15" t="s">
        <v>49</v>
      </c>
    </row>
    <row r="6" spans="1:11" x14ac:dyDescent="0.2">
      <c r="A6" s="14">
        <v>4</v>
      </c>
      <c r="B6" s="13" t="s">
        <v>83</v>
      </c>
      <c r="C6" s="13" t="s">
        <v>84</v>
      </c>
      <c r="D6" s="13">
        <v>81.25</v>
      </c>
      <c r="E6" s="13">
        <v>65</v>
      </c>
      <c r="F6" s="13">
        <v>70</v>
      </c>
      <c r="G6" s="13">
        <v>70</v>
      </c>
      <c r="H6" s="13">
        <v>65</v>
      </c>
      <c r="I6" s="13">
        <v>65</v>
      </c>
      <c r="J6" s="13">
        <v>67.625</v>
      </c>
      <c r="K6" s="15" t="s">
        <v>43</v>
      </c>
    </row>
    <row r="7" spans="1:11" x14ac:dyDescent="0.2">
      <c r="A7" s="14">
        <v>5</v>
      </c>
      <c r="B7" s="13" t="s">
        <v>85</v>
      </c>
      <c r="C7" s="13" t="s">
        <v>86</v>
      </c>
      <c r="D7" s="13">
        <v>37.5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3.75</v>
      </c>
      <c r="K7" s="15" t="s">
        <v>28</v>
      </c>
    </row>
    <row r="8" spans="1:11" x14ac:dyDescent="0.2">
      <c r="A8" s="14">
        <v>6</v>
      </c>
      <c r="B8" s="13" t="s">
        <v>87</v>
      </c>
      <c r="C8" s="13" t="s">
        <v>88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5" t="s">
        <v>25</v>
      </c>
    </row>
    <row r="9" spans="1:11" x14ac:dyDescent="0.2">
      <c r="A9" s="14">
        <v>7</v>
      </c>
      <c r="B9" s="13" t="s">
        <v>89</v>
      </c>
      <c r="C9" s="13" t="s">
        <v>90</v>
      </c>
      <c r="D9" s="13">
        <v>81.25</v>
      </c>
      <c r="E9" s="13">
        <v>65</v>
      </c>
      <c r="F9" s="13">
        <v>70</v>
      </c>
      <c r="G9" s="13">
        <v>70</v>
      </c>
      <c r="H9" s="13">
        <v>65</v>
      </c>
      <c r="I9" s="13">
        <v>65</v>
      </c>
      <c r="J9" s="13">
        <v>67.625</v>
      </c>
      <c r="K9" s="15" t="s">
        <v>43</v>
      </c>
    </row>
    <row r="10" spans="1:11" x14ac:dyDescent="0.2">
      <c r="A10" s="14">
        <v>8</v>
      </c>
      <c r="B10" s="13" t="s">
        <v>91</v>
      </c>
      <c r="C10" s="13" t="s">
        <v>92</v>
      </c>
      <c r="D10" s="13">
        <v>75</v>
      </c>
      <c r="E10" s="13">
        <v>65</v>
      </c>
      <c r="F10" s="13">
        <v>77.5</v>
      </c>
      <c r="G10" s="13">
        <v>77.5</v>
      </c>
      <c r="H10" s="13">
        <v>65</v>
      </c>
      <c r="I10" s="13">
        <v>65</v>
      </c>
      <c r="J10" s="13">
        <v>68.5</v>
      </c>
      <c r="K10" s="15" t="s">
        <v>43</v>
      </c>
    </row>
    <row r="11" spans="1:11" x14ac:dyDescent="0.2">
      <c r="A11" s="14">
        <v>9</v>
      </c>
      <c r="B11" s="13" t="s">
        <v>93</v>
      </c>
      <c r="C11" s="13" t="s">
        <v>94</v>
      </c>
      <c r="D11" s="13">
        <v>62.5</v>
      </c>
      <c r="E11" s="13">
        <v>75</v>
      </c>
      <c r="F11" s="13">
        <v>100</v>
      </c>
      <c r="G11" s="13">
        <v>100</v>
      </c>
      <c r="H11" s="13">
        <v>75</v>
      </c>
      <c r="I11" s="13">
        <v>75</v>
      </c>
      <c r="J11" s="13">
        <v>78.75</v>
      </c>
      <c r="K11" s="15" t="s">
        <v>49</v>
      </c>
    </row>
    <row r="12" spans="1:11" x14ac:dyDescent="0.2">
      <c r="A12" s="14">
        <v>10</v>
      </c>
      <c r="B12" s="13" t="s">
        <v>95</v>
      </c>
      <c r="C12" s="13" t="s">
        <v>96</v>
      </c>
      <c r="D12" s="13">
        <v>75</v>
      </c>
      <c r="E12" s="13">
        <v>75</v>
      </c>
      <c r="F12" s="13">
        <v>70</v>
      </c>
      <c r="G12" s="13">
        <v>70</v>
      </c>
      <c r="H12" s="13">
        <v>75</v>
      </c>
      <c r="I12" s="13">
        <v>75</v>
      </c>
      <c r="J12" s="13">
        <v>74</v>
      </c>
      <c r="K12" s="15" t="s">
        <v>46</v>
      </c>
    </row>
    <row r="13" spans="1:11" x14ac:dyDescent="0.2">
      <c r="A13" s="14">
        <v>11</v>
      </c>
      <c r="B13" s="13" t="s">
        <v>97</v>
      </c>
      <c r="C13" s="13" t="s">
        <v>98</v>
      </c>
      <c r="D13" s="13">
        <v>87.5</v>
      </c>
      <c r="E13" s="13">
        <v>70</v>
      </c>
      <c r="F13" s="13">
        <v>77.5</v>
      </c>
      <c r="G13" s="13">
        <v>77.5</v>
      </c>
      <c r="H13" s="13">
        <v>70</v>
      </c>
      <c r="I13" s="13">
        <v>70</v>
      </c>
      <c r="J13" s="13">
        <v>73.25</v>
      </c>
      <c r="K13" s="15" t="s">
        <v>46</v>
      </c>
    </row>
    <row r="14" spans="1:11" x14ac:dyDescent="0.2">
      <c r="A14" s="14">
        <v>12</v>
      </c>
      <c r="B14" s="13" t="s">
        <v>99</v>
      </c>
      <c r="C14" s="13" t="s">
        <v>100</v>
      </c>
      <c r="D14" s="13">
        <v>75</v>
      </c>
      <c r="E14" s="13">
        <v>70</v>
      </c>
      <c r="F14" s="13">
        <v>100</v>
      </c>
      <c r="G14" s="13">
        <v>100</v>
      </c>
      <c r="H14" s="13">
        <v>70</v>
      </c>
      <c r="I14" s="13">
        <v>70</v>
      </c>
      <c r="J14" s="13">
        <v>76.5</v>
      </c>
      <c r="K14" s="15" t="s">
        <v>49</v>
      </c>
    </row>
    <row r="15" spans="1:11" x14ac:dyDescent="0.2">
      <c r="A15" s="19">
        <v>13</v>
      </c>
      <c r="B15" s="20">
        <v>20240410514001</v>
      </c>
      <c r="C15" s="20" t="s">
        <v>101</v>
      </c>
      <c r="D15" s="20">
        <v>56.25</v>
      </c>
      <c r="E15" s="20">
        <v>60</v>
      </c>
      <c r="F15" s="20">
        <v>50</v>
      </c>
      <c r="G15" s="20">
        <v>50</v>
      </c>
      <c r="H15" s="20">
        <v>60</v>
      </c>
      <c r="I15" s="20">
        <v>60</v>
      </c>
      <c r="J15" s="20">
        <v>57.625</v>
      </c>
      <c r="K15" s="21" t="s">
        <v>37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RPS</vt:lpstr>
      <vt:lpstr>Skala-Nilai</vt:lpstr>
      <vt:lpstr>Komponen</vt:lpstr>
      <vt:lpstr>Daftar-Nilai</vt:lpstr>
      <vt:lpstr>tugas</vt:lpstr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2025-01-14T11:10:30Z</dcterms:created>
  <dcterms:modified xsi:type="dcterms:W3CDTF">2025-01-22T13:43:47Z</dcterms:modified>
  <cp:category>nilai</cp:category>
</cp:coreProperties>
</file>