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7"/>
  <workbookPr codeName="ThisWorkbook"/>
  <mc:AlternateContent xmlns:mc="http://schemas.openxmlformats.org/markup-compatibility/2006">
    <mc:Choice Requires="x15">
      <x15ac:absPath xmlns:x15ac="http://schemas.microsoft.com/office/spreadsheetml/2010/11/ac" url="/Users/auliaamini/Downloads/URUSAN PRODI/"/>
    </mc:Choice>
  </mc:AlternateContent>
  <xr:revisionPtr revIDLastSave="0" documentId="13_ncr:1_{F0AE7883-13CE-4A40-9081-114D0AA5257C}" xr6:coauthVersionLast="47" xr6:coauthVersionMax="47" xr10:uidLastSave="{00000000-0000-0000-0000-000000000000}"/>
  <bookViews>
    <workbookView xWindow="0" yWindow="0" windowWidth="33600" windowHeight="21000"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4" l="1"/>
  <c r="N38" i="4" s="1"/>
  <c r="M37" i="4"/>
  <c r="N37" i="4" s="1"/>
  <c r="M36" i="4"/>
  <c r="N36" i="4" s="1"/>
  <c r="M35" i="4"/>
  <c r="N35" i="4" s="1"/>
  <c r="M34" i="4"/>
  <c r="N34" i="4" s="1"/>
  <c r="M33" i="4"/>
  <c r="N33" i="4" s="1"/>
  <c r="M32" i="4"/>
  <c r="N32" i="4" s="1"/>
  <c r="M31" i="4"/>
  <c r="N31" i="4" s="1"/>
  <c r="M30" i="4"/>
  <c r="N30" i="4" s="1"/>
  <c r="M29" i="4"/>
  <c r="N29" i="4" s="1"/>
  <c r="M28" i="4"/>
  <c r="N28" i="4" s="1"/>
  <c r="M27" i="4"/>
  <c r="N27" i="4" s="1"/>
  <c r="M26" i="4"/>
  <c r="N26" i="4" s="1"/>
  <c r="M25" i="4"/>
  <c r="N25" i="4" s="1"/>
  <c r="M24" i="4"/>
  <c r="N24" i="4" s="1"/>
  <c r="M23" i="4"/>
  <c r="N23" i="4" s="1"/>
  <c r="M22" i="4"/>
  <c r="N22" i="4" s="1"/>
  <c r="M21" i="4"/>
  <c r="N21" i="4" s="1"/>
  <c r="M20" i="4"/>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N6" i="4"/>
  <c r="M6" i="4"/>
  <c r="N5" i="4"/>
  <c r="M5" i="4"/>
  <c r="C16" i="3"/>
</calcChain>
</file>

<file path=xl/sharedStrings.xml><?xml version="1.0" encoding="utf-8"?>
<sst xmlns="http://schemas.openxmlformats.org/spreadsheetml/2006/main" count="273" uniqueCount="184">
  <si>
    <t>KODE MK</t>
  </si>
  <si>
    <t>A1H3A09A</t>
  </si>
  <si>
    <t>NAMA MK</t>
  </si>
  <si>
    <t>PENDIDIKAN GIZI DAN KESEHATAN ANAK SD</t>
  </si>
  <si>
    <t>NAMA KELAS</t>
  </si>
  <si>
    <t>A</t>
  </si>
  <si>
    <t>Program Studi</t>
  </si>
  <si>
    <t>S1 PENDIDIKAN GURU SEKOLAH DASAR</t>
  </si>
  <si>
    <t>Fakultas</t>
  </si>
  <si>
    <t>KEGURUAN DAN ILMU PENDIDIKAN</t>
  </si>
  <si>
    <t>Semester</t>
  </si>
  <si>
    <t>Nama Dosen</t>
  </si>
  <si>
    <t>AULIA AMINI, S.ST.,M.Keb</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</si>
  <si>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</si>
  <si>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</si>
  <si>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</si>
  <si>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</si>
  <si>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</si>
  <si>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</si>
  <si>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</si>
  <si>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</si>
  <si>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</si>
  <si>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</si>
  <si>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</si>
  <si>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</si>
  <si>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</si>
  <si>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</si>
  <si>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</si>
  <si>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</si>
  <si>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</si>
  <si>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</si>
  <si>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</si>
  <si>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</si>
  <si>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</si>
  <si>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</si>
  <si>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</si>
  <si>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</si>
  <si>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</si>
  <si>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</si>
  <si>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</si>
  <si>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</si>
  <si>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</si>
  <si>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</si>
  <si>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</si>
  <si>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</si>
  <si>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</si>
  <si>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</si>
  <si>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</si>
  <si>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</si>
  <si>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</si>
  <si>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</si>
  <si>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</si>
  <si>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</si>
  <si>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</si>
  <si>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</si>
  <si>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</si>
  <si>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</si>
  <si>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</si>
  <si>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</si>
  <si>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</si>
  <si>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</si>
  <si>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</si>
  <si>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</si>
  <si>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</si>
  <si>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PENDIDIKAN GIZI DAN KESEHATAN ANAK SD (A1H3A09A)</t>
  </si>
  <si>
    <t>NIM</t>
  </si>
  <si>
    <t>Nama Mahasiswa</t>
  </si>
  <si>
    <t>idkrs</t>
  </si>
  <si>
    <t>Kode Matkul</t>
  </si>
  <si>
    <t>Nama Matkul</t>
  </si>
  <si>
    <t>UTS</t>
  </si>
  <si>
    <t>UAS</t>
  </si>
  <si>
    <t>Nilai Akhir</t>
  </si>
  <si>
    <t>Nilai Huruf</t>
  </si>
  <si>
    <t>2021A1H001</t>
  </si>
  <si>
    <t>ABDUL MALIK</t>
  </si>
  <si>
    <t>2021A1H022</t>
  </si>
  <si>
    <t>YUYUN AFRILYANTI</t>
  </si>
  <si>
    <t>2022A1H001</t>
  </si>
  <si>
    <t>ADITYA RAFSANJANI AMRULLAH</t>
  </si>
  <si>
    <t>2022A1H002</t>
  </si>
  <si>
    <t>AFRIANI</t>
  </si>
  <si>
    <t>2022A1H006</t>
  </si>
  <si>
    <t>AKRAM RABBANI</t>
  </si>
  <si>
    <t>2022A1H007</t>
  </si>
  <si>
    <t>ALAN ALFARIZI</t>
  </si>
  <si>
    <t>2022A1H008</t>
  </si>
  <si>
    <t>ALFARIZI MULTAZAM</t>
  </si>
  <si>
    <t>2022A1H009</t>
  </si>
  <si>
    <t>ALIVIA INDAH SOLEHATIN</t>
  </si>
  <si>
    <t>2022A1H010</t>
  </si>
  <si>
    <t>AMANDA FEBRIANTI</t>
  </si>
  <si>
    <t>2022A1H011</t>
  </si>
  <si>
    <t>AMELIA</t>
  </si>
  <si>
    <t>2022A1H012</t>
  </si>
  <si>
    <t>ANDITA TASTAMA</t>
  </si>
  <si>
    <t>2022A1H014</t>
  </si>
  <si>
    <t>ANGGUN LIATUN JANNAH</t>
  </si>
  <si>
    <t>2022A1H016</t>
  </si>
  <si>
    <t>ANISAH RAMADANTI</t>
  </si>
  <si>
    <t>2022A1H017</t>
  </si>
  <si>
    <t>ANISATURAHMA</t>
  </si>
  <si>
    <t>2022A1H018</t>
  </si>
  <si>
    <t>ANNISAH</t>
  </si>
  <si>
    <t>2022A1H019</t>
  </si>
  <si>
    <t>APRILYA NINGSIH</t>
  </si>
  <si>
    <t>2022A1H021</t>
  </si>
  <si>
    <t>ARTIKA NURWAHYUNI</t>
  </si>
  <si>
    <t>2022A1H022</t>
  </si>
  <si>
    <t>ARWINI</t>
  </si>
  <si>
    <t>2022A1H023</t>
  </si>
  <si>
    <t>ASSYFA CIPTA LESTARI</t>
  </si>
  <si>
    <t>2022A1H024</t>
  </si>
  <si>
    <t>ASTRI YULAELAWATI</t>
  </si>
  <si>
    <t>2022A1H025</t>
  </si>
  <si>
    <t>AYU APRILIANA</t>
  </si>
  <si>
    <t>2022A1H026</t>
  </si>
  <si>
    <t>AYU WULAN SARI</t>
  </si>
  <si>
    <t>2022A1H027</t>
  </si>
  <si>
    <t>AZIS FURKAN</t>
  </si>
  <si>
    <t>2022A1H028</t>
  </si>
  <si>
    <t>BAIQ IMELDA</t>
  </si>
  <si>
    <t>2022A1H029</t>
  </si>
  <si>
    <t>BAIQ RINA</t>
  </si>
  <si>
    <t>2022A1H030</t>
  </si>
  <si>
    <t>BUNGA MAYANG SARI</t>
  </si>
  <si>
    <t>2022A1H031</t>
  </si>
  <si>
    <t>BUNGA ORIZA SATIFA</t>
  </si>
  <si>
    <t>2022A1H032</t>
  </si>
  <si>
    <t>DESAK MADE ARMIKA DWIKAYANTI</t>
  </si>
  <si>
    <t>2022A1H033</t>
  </si>
  <si>
    <t>DIKI DAMMA PUTRA</t>
  </si>
  <si>
    <t>2022A1H034</t>
  </si>
  <si>
    <t>DIONISIA NATALIA MEDHO</t>
  </si>
  <si>
    <t>2022A1H035</t>
  </si>
  <si>
    <t>DISTA HARTAPUTRI</t>
  </si>
  <si>
    <t>2022A1H037</t>
  </si>
  <si>
    <t>DWI SEFIANTI</t>
  </si>
  <si>
    <t>2022A1H039</t>
  </si>
  <si>
    <t>EKA KURNIAWATI</t>
  </si>
  <si>
    <t>2022A1H040</t>
  </si>
  <si>
    <t>EKA PUTRI JUMRATI</t>
  </si>
  <si>
    <t xml:space="preserve">Mengidentifikasi nilai-nilai Islam dan kemuhammadiyahan yang relevan dalam menjaga kesehatan dan gizi anak </t>
  </si>
  <si>
    <t>Mengidentifikasi komponen-komponen dasar gizi yang dibutuhkan anak usia sekolah dasar</t>
  </si>
  <si>
    <t>Hubungan antara gizi yang seimbang, kesehatan fisik, dan perkembangan anak.</t>
  </si>
  <si>
    <t>Dampak kekurangan gizi terhadap perkembangan fisik, kognitif, dan prestasi belajar anak.</t>
  </si>
  <si>
    <t>Teknik dan metode edukasi gizi yang sesuai dengan karakteristik anak SD.</t>
  </si>
  <si>
    <t>Merancang modul atau materi edukasi gizi yang menarik, informatif, dan mudah dipahami oleh anak-anak SD dan langkah-langkah yang jelas dan efektif dalam implementasi materi edukasi gizi kepada anak SD.</t>
  </si>
  <si>
    <t>Faktor-faktor determinan yang memengaruhi status gizi dan kesehatan anak SD.</t>
  </si>
  <si>
    <t>Data epidemiologi yang relevan untuk menilai kebutuhan gizi dan kesehatan anak-anak di lingkungan tertentu</t>
  </si>
  <si>
    <t>Prinsip kreativitas untuk mengembangkan program edukasi gizi dan kesehatan dan desain modul dan media pembelajaran yang sesuai dengan kebutuhan siswa SD.</t>
  </si>
  <si>
    <t xml:space="preserve">Strategi edukasi yang adaptif terhadap berbagai situasi dan kondisi pembelajaran dan hasil pengembangan strategi dan media pembelajaran secara menarik dan informatif. </t>
  </si>
  <si>
    <t>Teknik komunikasi yang sesuai dengan audiens anak SD dan edukasi secara runtut dan mudah dipahami.</t>
  </si>
  <si>
    <t>Bahasa, visual, dan gestur yang menarik untuk anak-anak dan pengelolaan waktu presentasi dan menjawab pertanyaan dengan baik.</t>
  </si>
  <si>
    <t>Struktur laporan (latar belakang, tujuan, metode, hasil, evaluasi, dan rekomendasi) dan bahasa akademik yang baik dan penggunaan referensi yang relevan.</t>
  </si>
  <si>
    <t>Etika dalam dokumentasi dan pelaporan.</t>
  </si>
  <si>
    <t>Identifying Islamic and Muhammadiyah values relevant to maintaining children's health and nutrition.</t>
  </si>
  <si>
    <t>Identifying the basic nutritional components needed by elementary school-aged children.</t>
  </si>
  <si>
    <t>The relationship between balanced nutrition, physical health, and children's development.</t>
  </si>
  <si>
    <t>The impact of malnutrition on children's physical, cognitive, and academic performance development.</t>
  </si>
  <si>
    <t>Nutrition education techniques and methods suitable for elementary school children's characteristics.</t>
  </si>
  <si>
    <t>Designing educational modules or materials that are attractive, informative, and easily understood by elementary school children, along with clear and effective steps for implementing nutrition education materials for children.</t>
  </si>
  <si>
    <t>Determinant factors affecting the nutritional status and health of elementary school children.</t>
  </si>
  <si>
    <t>Relevant epidemiological data to assess the nutritional and health needs of children in specific environments.</t>
  </si>
  <si>
    <t>Midterm Exam</t>
  </si>
  <si>
    <t>Principles of creativity in developing nutrition and health education programs, including the design of modules and teaching media suitable for elementary school students' needs.</t>
  </si>
  <si>
    <t>Adaptive education strategies for various learning situations and conditions, as well as the outcomes of developing engaging and informative strategies and teaching media.</t>
  </si>
  <si>
    <t>Communication techniques suitable for elementary school audiences, delivered sequentially and easily understood.</t>
  </si>
  <si>
    <t>Language, visuals, and gestures appealing to children, effective time management during presentations, and good question-answer handling.</t>
  </si>
  <si>
    <t>Report structure (background, objectives, methods, results, evaluation, and recommendations), proper academic language, and the use of relevant references.</t>
  </si>
  <si>
    <t>Ethics in documentation and reporting.</t>
  </si>
  <si>
    <t>Final Exam</t>
  </si>
  <si>
    <t>The course Nutrition and Health Education for Elementary School Children aims to provide students with the understanding and skills to design and deliver appropriate education on nutrition and health for elementary school-aged children. This course integrates Islamic and Muhammadiyah values as a foundation for efforts to maintain children’s health and nutrition, emphasizing the importance of creative and adaptive approaches in delivering educational materials to children. The course content includes basic nutrition theory, factors influencing children's nutritional status, and the application of educational strategies relevant to local contexts and students’ needs.</t>
  </si>
  <si>
    <t>https://drive.google.com/drive/folders/1OZIWOgw1T8FcUa9J7BFTAkaWKsK3umvq?usp=sharing</t>
  </si>
  <si>
    <t xml:space="preserve">https://drive.google.com/drive/folders/1OZIWOgw1T8FcUa9J7BFTAkaWKsK3umvq?usp=sharing </t>
  </si>
  <si>
    <t>Komponen ini merujuk pada penilaian berbasis kuis yang diberikan kepada mahasiswa. Kuis dapat berupa tes singkat, baik secara tertulis maupun online, yang bertujuan untuk mengevaluasi pemahaman mahasiswa terhadap materi tertentu yang telah diajarkan. Bobot nilai quiz adalah 10% dari total nilai keseluruhan.</t>
  </si>
  <si>
    <t>Komponen ini mencakup tugas-tugas individu atau kelompok yang diberikan selama perkuliahan. Tugas ini bisa berupa penulisan esai, analisis kasus, pembuatan modul edukasi, atau aktivitas kreatif lainnya yang relevan dengan materi pembelajaran. Bobot nilai tugas adalah 10% dari total nilai keseluruhan.</t>
  </si>
  <si>
    <t>UTS merupakan ujian formal yang dilakukan di pertengahan semester untuk mengukur sejauh mana mahasiswa telah memahami materi yang telah diajarkan hingga titik tersebut. Nilai UTS memiliki bobot 10% dari total nilai.</t>
  </si>
  <si>
    <t>UAS adalah evaluasi akhir semester yang bertujuan untuk mengukur pemahaman dan kemampuan mahasiswa terhadap seluruh materi yang diajarkan selama satu semester. Bobot nilai UAS adalah 30% dari total nilai keseluruhan.</t>
  </si>
  <si>
    <t>This component refers to assessments based on quizzes given to students. Quizzes can be short tests, either written or online, designed to evaluate students' understanding of specific materials that have been taught. The weight of the quiz is 10% of the total grade.</t>
  </si>
  <si>
    <t>This component includes individual or group assignments given during the course. These assignments can be in the form of essay writing, case analysis, educational module creation, or other creative activities relevant to the course material. The weight of assignments is 10% of the total grade.</t>
  </si>
  <si>
    <t>The mid-semester exam is a formal test conducted midway through the semester to measure the extent of students' understanding of the material taught up to that point. The weight of the mid-semester exam is 10% of the total grade.</t>
  </si>
  <si>
    <t>The final semester exam is an end-of-semester evaluation aimed at assessing students' understanding and capabilities regarding all the materials taught throughout the semester. The weight of the final semester exam is 30% of the total grade.</t>
  </si>
  <si>
    <t xml:space="preserve">Mata kuliah Pendidikan Gizi dan Kesehatan Anak SD bertujuan untuk memberikan pemahaman dan keterampilan kepada mahasiswa dalam merancang dan menyampaikan edukasi mengenai gizi dan kesehatan yang tepat untuk anak usia sekolah dasar (SD).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</si>
</sst>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b/>
      <sz val="11"/>
      <color rgb="FF000000"/>
      <name val="Calibri"/>
      <family val="2"/>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xf numFmtId="0" fontId="2" fillId="0" borderId="0" xfId="0" applyFont="1" applyProtection="1">
      <protection locked="0"/>
    </xf>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workbookViewId="0">
      <selection activeCell="C26" sqref="C26"/>
    </sheetView>
  </sheetViews>
  <sheetFormatPr baseColWidth="10" defaultColWidth="8.83203125" defaultRowHeight="15" x14ac:dyDescent="0.2"/>
  <cols>
    <col min="1" max="1" width="15" customWidth="1"/>
    <col min="2" max="3" width="50" customWidth="1"/>
    <col min="4" max="4" width="15" hidden="1" customWidth="1"/>
  </cols>
  <sheetData>
    <row r="1" spans="1:4" x14ac:dyDescent="0.2">
      <c r="A1" s="1" t="s">
        <v>0</v>
      </c>
      <c r="B1" t="s">
        <v>1</v>
      </c>
    </row>
    <row r="2" spans="1:4" x14ac:dyDescent="0.2">
      <c r="A2" s="1" t="s">
        <v>2</v>
      </c>
      <c r="B2" t="s">
        <v>3</v>
      </c>
    </row>
    <row r="3" spans="1:4" x14ac:dyDescent="0.2">
      <c r="A3" s="1" t="s">
        <v>4</v>
      </c>
      <c r="B3" t="s">
        <v>5</v>
      </c>
    </row>
    <row r="4" spans="1:4" x14ac:dyDescent="0.2">
      <c r="A4" s="1" t="s">
        <v>6</v>
      </c>
      <c r="B4" t="s">
        <v>7</v>
      </c>
    </row>
    <row r="5" spans="1:4" x14ac:dyDescent="0.2">
      <c r="A5" s="1" t="s">
        <v>8</v>
      </c>
      <c r="B5" t="s">
        <v>9</v>
      </c>
    </row>
    <row r="6" spans="1:4" x14ac:dyDescent="0.2">
      <c r="A6" s="1" t="s">
        <v>10</v>
      </c>
      <c r="B6">
        <v>20241</v>
      </c>
    </row>
    <row r="7" spans="1:4" x14ac:dyDescent="0.2">
      <c r="A7" s="1" t="s">
        <v>11</v>
      </c>
      <c r="B7" t="s">
        <v>12</v>
      </c>
    </row>
    <row r="9" spans="1:4" x14ac:dyDescent="0.2">
      <c r="A9" s="2" t="s">
        <v>13</v>
      </c>
      <c r="B9" s="2" t="s">
        <v>14</v>
      </c>
      <c r="C9" s="2" t="s">
        <v>15</v>
      </c>
      <c r="D9" s="2" t="s">
        <v>16</v>
      </c>
    </row>
    <row r="10" spans="1:4" x14ac:dyDescent="0.2">
      <c r="A10">
        <v>1</v>
      </c>
      <c r="B10" s="13" t="s">
        <v>142</v>
      </c>
      <c r="C10" s="13" t="s">
        <v>156</v>
      </c>
      <c r="D10">
        <v>1234583354</v>
      </c>
    </row>
    <row r="11" spans="1:4" x14ac:dyDescent="0.2">
      <c r="A11">
        <v>2</v>
      </c>
      <c r="B11" s="13" t="s">
        <v>143</v>
      </c>
      <c r="C11" s="13" t="s">
        <v>157</v>
      </c>
      <c r="D11">
        <v>1234583354</v>
      </c>
    </row>
    <row r="12" spans="1:4" x14ac:dyDescent="0.2">
      <c r="A12">
        <v>3</v>
      </c>
      <c r="B12" s="13" t="s">
        <v>144</v>
      </c>
      <c r="C12" s="13" t="s">
        <v>158</v>
      </c>
      <c r="D12">
        <v>1234583354</v>
      </c>
    </row>
    <row r="13" spans="1:4" x14ac:dyDescent="0.2">
      <c r="A13">
        <v>4</v>
      </c>
      <c r="B13" s="13" t="s">
        <v>145</v>
      </c>
      <c r="C13" s="13" t="s">
        <v>159</v>
      </c>
      <c r="D13">
        <v>1234583354</v>
      </c>
    </row>
    <row r="14" spans="1:4" x14ac:dyDescent="0.2">
      <c r="A14">
        <v>5</v>
      </c>
      <c r="B14" s="13" t="s">
        <v>146</v>
      </c>
      <c r="C14" s="13" t="s">
        <v>160</v>
      </c>
      <c r="D14">
        <v>1234583354</v>
      </c>
    </row>
    <row r="15" spans="1:4" x14ac:dyDescent="0.2">
      <c r="A15">
        <v>6</v>
      </c>
      <c r="B15" s="13" t="s">
        <v>147</v>
      </c>
      <c r="C15" s="13" t="s">
        <v>161</v>
      </c>
      <c r="D15">
        <v>1234583354</v>
      </c>
    </row>
    <row r="16" spans="1:4" x14ac:dyDescent="0.2">
      <c r="A16">
        <v>7</v>
      </c>
      <c r="B16" s="13" t="s">
        <v>148</v>
      </c>
      <c r="C16" s="13" t="s">
        <v>162</v>
      </c>
      <c r="D16">
        <v>1234583354</v>
      </c>
    </row>
    <row r="17" spans="1:4" x14ac:dyDescent="0.2">
      <c r="A17">
        <v>8</v>
      </c>
      <c r="B17" s="13" t="s">
        <v>149</v>
      </c>
      <c r="C17" s="13" t="s">
        <v>163</v>
      </c>
      <c r="D17">
        <v>1234583354</v>
      </c>
    </row>
    <row r="18" spans="1:4" x14ac:dyDescent="0.2">
      <c r="A18">
        <v>9</v>
      </c>
      <c r="B18" s="13" t="s">
        <v>70</v>
      </c>
      <c r="C18" s="13" t="s">
        <v>164</v>
      </c>
      <c r="D18">
        <v>1234583354</v>
      </c>
    </row>
    <row r="19" spans="1:4" x14ac:dyDescent="0.2">
      <c r="A19">
        <v>10</v>
      </c>
      <c r="B19" s="13" t="s">
        <v>150</v>
      </c>
      <c r="C19" s="13" t="s">
        <v>165</v>
      </c>
      <c r="D19">
        <v>1234583354</v>
      </c>
    </row>
    <row r="20" spans="1:4" x14ac:dyDescent="0.2">
      <c r="A20">
        <v>11</v>
      </c>
      <c r="B20" s="13" t="s">
        <v>151</v>
      </c>
      <c r="C20" s="13" t="s">
        <v>166</v>
      </c>
      <c r="D20">
        <v>1234583354</v>
      </c>
    </row>
    <row r="21" spans="1:4" x14ac:dyDescent="0.2">
      <c r="A21">
        <v>12</v>
      </c>
      <c r="B21" s="13" t="s">
        <v>152</v>
      </c>
      <c r="C21" s="13" t="s">
        <v>167</v>
      </c>
      <c r="D21">
        <v>1234583354</v>
      </c>
    </row>
    <row r="22" spans="1:4" x14ac:dyDescent="0.2">
      <c r="A22">
        <v>13</v>
      </c>
      <c r="B22" s="13" t="s">
        <v>153</v>
      </c>
      <c r="C22" s="13" t="s">
        <v>168</v>
      </c>
      <c r="D22">
        <v>1234583354</v>
      </c>
    </row>
    <row r="23" spans="1:4" x14ac:dyDescent="0.2">
      <c r="A23">
        <v>14</v>
      </c>
      <c r="B23" s="13" t="s">
        <v>154</v>
      </c>
      <c r="C23" s="13" t="s">
        <v>169</v>
      </c>
      <c r="D23">
        <v>1234583354</v>
      </c>
    </row>
    <row r="24" spans="1:4" x14ac:dyDescent="0.2">
      <c r="A24">
        <v>15</v>
      </c>
      <c r="B24" s="13" t="s">
        <v>155</v>
      </c>
      <c r="C24" s="13" t="s">
        <v>170</v>
      </c>
      <c r="D24">
        <v>1234583354</v>
      </c>
    </row>
    <row r="25" spans="1:4" x14ac:dyDescent="0.2">
      <c r="A25">
        <v>16</v>
      </c>
      <c r="B25" s="13" t="s">
        <v>71</v>
      </c>
      <c r="C25" s="13" t="s">
        <v>171</v>
      </c>
      <c r="D25">
        <v>1234583354</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baseColWidth="10" defaultColWidth="8.83203125" defaultRowHeight="15" x14ac:dyDescent="0.2"/>
  <cols>
    <col min="1" max="1" width="5" customWidth="1"/>
    <col min="2" max="3" width="15" customWidth="1"/>
    <col min="4" max="4" width="10" customWidth="1"/>
  </cols>
  <sheetData>
    <row r="1" spans="1:4" x14ac:dyDescent="0.2">
      <c r="A1" s="4"/>
      <c r="B1" s="4" t="s">
        <v>17</v>
      </c>
      <c r="C1" s="4"/>
      <c r="D1" s="4"/>
    </row>
    <row r="3" spans="1:4" x14ac:dyDescent="0.2">
      <c r="A3" s="4" t="s">
        <v>18</v>
      </c>
      <c r="B3" s="11" t="s">
        <v>19</v>
      </c>
      <c r="C3" s="11"/>
      <c r="D3" s="5" t="s">
        <v>20</v>
      </c>
    </row>
    <row r="4" spans="1:4" x14ac:dyDescent="0.2">
      <c r="A4" s="4"/>
      <c r="B4" s="5" t="s">
        <v>21</v>
      </c>
      <c r="C4" s="5" t="s">
        <v>22</v>
      </c>
      <c r="D4" s="5"/>
    </row>
    <row r="6" spans="1:4" x14ac:dyDescent="0.2">
      <c r="A6">
        <v>1</v>
      </c>
      <c r="B6" t="s">
        <v>23</v>
      </c>
      <c r="C6" t="s">
        <v>24</v>
      </c>
      <c r="D6" t="s">
        <v>25</v>
      </c>
    </row>
    <row r="7" spans="1:4" x14ac:dyDescent="0.2">
      <c r="A7">
        <v>2</v>
      </c>
      <c r="B7" t="s">
        <v>26</v>
      </c>
      <c r="C7" t="s">
        <v>27</v>
      </c>
      <c r="D7" t="s">
        <v>28</v>
      </c>
    </row>
    <row r="8" spans="1:4" x14ac:dyDescent="0.2">
      <c r="A8">
        <v>3</v>
      </c>
      <c r="B8" t="s">
        <v>29</v>
      </c>
      <c r="C8" t="s">
        <v>30</v>
      </c>
      <c r="D8" t="s">
        <v>31</v>
      </c>
    </row>
    <row r="9" spans="1:4" x14ac:dyDescent="0.2">
      <c r="A9">
        <v>4</v>
      </c>
      <c r="B9" t="s">
        <v>32</v>
      </c>
      <c r="C9" t="s">
        <v>33</v>
      </c>
      <c r="D9" t="s">
        <v>34</v>
      </c>
    </row>
    <row r="10" spans="1:4" x14ac:dyDescent="0.2">
      <c r="A10">
        <v>5</v>
      </c>
      <c r="B10" t="s">
        <v>35</v>
      </c>
      <c r="C10" t="s">
        <v>36</v>
      </c>
      <c r="D10" t="s">
        <v>37</v>
      </c>
    </row>
    <row r="11" spans="1:4" x14ac:dyDescent="0.2">
      <c r="A11">
        <v>6</v>
      </c>
      <c r="B11" t="s">
        <v>38</v>
      </c>
      <c r="C11" t="s">
        <v>39</v>
      </c>
      <c r="D11" t="s">
        <v>40</v>
      </c>
    </row>
    <row r="12" spans="1:4" x14ac:dyDescent="0.2">
      <c r="A12">
        <v>7</v>
      </c>
      <c r="B12" t="s">
        <v>41</v>
      </c>
      <c r="C12" t="s">
        <v>42</v>
      </c>
      <c r="D12" t="s">
        <v>43</v>
      </c>
    </row>
    <row r="13" spans="1:4" x14ac:dyDescent="0.2">
      <c r="A13">
        <v>8</v>
      </c>
      <c r="B13" t="s">
        <v>44</v>
      </c>
      <c r="C13" t="s">
        <v>45</v>
      </c>
      <c r="D13" t="s">
        <v>46</v>
      </c>
    </row>
    <row r="14" spans="1:4" x14ac:dyDescent="0.2">
      <c r="A14">
        <v>9</v>
      </c>
      <c r="B14" t="s">
        <v>47</v>
      </c>
      <c r="C14" t="s">
        <v>48</v>
      </c>
      <c r="D14" t="s">
        <v>49</v>
      </c>
    </row>
    <row r="15" spans="1:4" x14ac:dyDescent="0.2">
      <c r="A15">
        <v>10</v>
      </c>
      <c r="B15" t="s">
        <v>50</v>
      </c>
      <c r="C15" t="s">
        <v>51</v>
      </c>
      <c r="D15" t="s">
        <v>5</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D22" sqref="D22"/>
    </sheetView>
  </sheetViews>
  <sheetFormatPr baseColWidth="10" defaultColWidth="8.83203125" defaultRowHeight="15" x14ac:dyDescent="0.2"/>
  <cols>
    <col min="1" max="1" width="5" customWidth="1"/>
    <col min="2" max="2" width="30" customWidth="1"/>
    <col min="3" max="3" width="10" customWidth="1"/>
    <col min="4" max="5" width="50" customWidth="1"/>
    <col min="6" max="6" width="20" hidden="1" customWidth="1"/>
  </cols>
  <sheetData>
    <row r="1" spans="1:6" x14ac:dyDescent="0.2">
      <c r="A1" s="7" t="s">
        <v>0</v>
      </c>
      <c r="B1" s="7" t="s">
        <v>1</v>
      </c>
    </row>
    <row r="2" spans="1:6" x14ac:dyDescent="0.2">
      <c r="A2" s="7" t="s">
        <v>2</v>
      </c>
      <c r="B2" s="7" t="s">
        <v>3</v>
      </c>
    </row>
    <row r="3" spans="1:6" x14ac:dyDescent="0.2">
      <c r="A3" s="7" t="s">
        <v>4</v>
      </c>
      <c r="B3" s="7" t="s">
        <v>5</v>
      </c>
    </row>
    <row r="4" spans="1:6" x14ac:dyDescent="0.2">
      <c r="A4" s="7" t="s">
        <v>6</v>
      </c>
      <c r="B4" s="7" t="s">
        <v>7</v>
      </c>
    </row>
    <row r="5" spans="1:6" x14ac:dyDescent="0.2">
      <c r="A5" s="7" t="s">
        <v>8</v>
      </c>
      <c r="B5" s="7" t="s">
        <v>9</v>
      </c>
    </row>
    <row r="6" spans="1:6" x14ac:dyDescent="0.2">
      <c r="A6" s="7" t="s">
        <v>10</v>
      </c>
      <c r="B6" s="7">
        <v>20241</v>
      </c>
    </row>
    <row r="7" spans="1:6" x14ac:dyDescent="0.2">
      <c r="A7" s="7" t="s">
        <v>11</v>
      </c>
      <c r="B7" s="7" t="s">
        <v>12</v>
      </c>
    </row>
    <row r="9" spans="1:6" x14ac:dyDescent="0.2">
      <c r="A9" s="8" t="s">
        <v>52</v>
      </c>
      <c r="B9" s="8" t="s">
        <v>53</v>
      </c>
      <c r="C9" s="8" t="s">
        <v>54</v>
      </c>
      <c r="D9" s="5" t="s">
        <v>55</v>
      </c>
      <c r="E9" s="5" t="s">
        <v>56</v>
      </c>
      <c r="F9" s="8" t="s">
        <v>57</v>
      </c>
    </row>
    <row r="10" spans="1:6" x14ac:dyDescent="0.2">
      <c r="A10">
        <v>1</v>
      </c>
      <c r="B10" t="s">
        <v>58</v>
      </c>
      <c r="C10" s="9">
        <v>0.2</v>
      </c>
      <c r="D10" s="13" t="s">
        <v>183</v>
      </c>
      <c r="E10" s="13" t="s">
        <v>172</v>
      </c>
      <c r="F10">
        <v>1234583354</v>
      </c>
    </row>
    <row r="11" spans="1:6" x14ac:dyDescent="0.2">
      <c r="A11">
        <v>2</v>
      </c>
      <c r="B11" t="s">
        <v>59</v>
      </c>
      <c r="C11" s="9">
        <v>0.2</v>
      </c>
      <c r="D11" s="13" t="s">
        <v>173</v>
      </c>
      <c r="E11" s="13" t="s">
        <v>174</v>
      </c>
      <c r="F11">
        <v>1234583354</v>
      </c>
    </row>
    <row r="12" spans="1:6" x14ac:dyDescent="0.2">
      <c r="A12">
        <v>3</v>
      </c>
      <c r="B12" t="s">
        <v>60</v>
      </c>
      <c r="C12" s="9">
        <v>0.1</v>
      </c>
      <c r="D12" s="13" t="s">
        <v>175</v>
      </c>
      <c r="E12" s="13" t="s">
        <v>179</v>
      </c>
      <c r="F12">
        <v>1234583354</v>
      </c>
    </row>
    <row r="13" spans="1:6" x14ac:dyDescent="0.2">
      <c r="A13">
        <v>4</v>
      </c>
      <c r="B13" t="s">
        <v>61</v>
      </c>
      <c r="C13" s="9">
        <v>0.1</v>
      </c>
      <c r="D13" s="13" t="s">
        <v>176</v>
      </c>
      <c r="E13" s="13" t="s">
        <v>180</v>
      </c>
      <c r="F13">
        <v>1234583354</v>
      </c>
    </row>
    <row r="14" spans="1:6" x14ac:dyDescent="0.2">
      <c r="A14">
        <v>5</v>
      </c>
      <c r="B14" t="s">
        <v>62</v>
      </c>
      <c r="C14" s="9">
        <v>0.1</v>
      </c>
      <c r="D14" s="13" t="s">
        <v>177</v>
      </c>
      <c r="E14" s="13" t="s">
        <v>181</v>
      </c>
      <c r="F14">
        <v>1234583354</v>
      </c>
    </row>
    <row r="15" spans="1:6" x14ac:dyDescent="0.2">
      <c r="A15">
        <v>6</v>
      </c>
      <c r="B15" t="s">
        <v>63</v>
      </c>
      <c r="C15" s="9">
        <v>0.3</v>
      </c>
      <c r="D15" s="13" t="s">
        <v>178</v>
      </c>
      <c r="E15" s="13" t="s">
        <v>182</v>
      </c>
      <c r="F15">
        <v>1234583354</v>
      </c>
    </row>
    <row r="16" spans="1:6" x14ac:dyDescent="0.2">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8"/>
  <sheetViews>
    <sheetView workbookViewId="0">
      <selection activeCell="L12" sqref="L12"/>
    </sheetView>
  </sheetViews>
  <sheetFormatPr baseColWidth="10" defaultColWidth="8.83203125" defaultRowHeight="15" x14ac:dyDescent="0.2"/>
  <cols>
    <col min="1" max="1" width="5" customWidth="1"/>
    <col min="2" max="2" width="15" customWidth="1"/>
    <col min="3" max="3" width="35" customWidth="1"/>
    <col min="4" max="5" width="15" customWidth="1"/>
    <col min="6" max="6" width="30" customWidth="1"/>
    <col min="7" max="14" width="10" customWidth="1"/>
  </cols>
  <sheetData>
    <row r="1" spans="1:14" x14ac:dyDescent="0.2">
      <c r="A1" s="12" t="s">
        <v>64</v>
      </c>
      <c r="B1" s="12"/>
      <c r="C1" s="12"/>
      <c r="D1" s="12"/>
      <c r="E1" s="12"/>
      <c r="F1" s="12"/>
      <c r="G1" s="12"/>
      <c r="H1" s="12"/>
      <c r="I1" s="12"/>
      <c r="J1" s="12"/>
      <c r="K1" s="12"/>
      <c r="L1" s="12"/>
      <c r="M1" s="12"/>
      <c r="N1" s="12"/>
    </row>
    <row r="2" spans="1:14" x14ac:dyDescent="0.2">
      <c r="A2" s="10"/>
      <c r="B2" s="10"/>
      <c r="C2" s="10"/>
      <c r="D2" s="10"/>
      <c r="E2" s="10"/>
      <c r="F2" s="10"/>
      <c r="G2" s="10"/>
      <c r="H2" s="10"/>
      <c r="I2" s="10"/>
      <c r="J2" s="10"/>
      <c r="K2" s="10"/>
      <c r="L2" s="10"/>
      <c r="M2" s="10"/>
      <c r="N2" s="10"/>
    </row>
    <row r="3" spans="1:14" x14ac:dyDescent="0.2">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2">
      <c r="G4" s="9"/>
      <c r="H4" s="9"/>
      <c r="I4" s="9"/>
      <c r="J4" s="9"/>
      <c r="K4" s="9"/>
      <c r="L4" s="9"/>
      <c r="M4" s="6"/>
    </row>
    <row r="5" spans="1:14" x14ac:dyDescent="0.2">
      <c r="A5">
        <v>1</v>
      </c>
      <c r="B5" t="s">
        <v>74</v>
      </c>
      <c r="C5" t="s">
        <v>75</v>
      </c>
      <c r="D5">
        <v>154695</v>
      </c>
      <c r="E5" t="s">
        <v>1</v>
      </c>
      <c r="F5" t="s">
        <v>3</v>
      </c>
      <c r="G5" s="3"/>
      <c r="H5" s="3"/>
      <c r="I5" s="3"/>
      <c r="J5" s="3"/>
      <c r="K5" s="3"/>
      <c r="L5" s="3"/>
      <c r="M5">
        <f>G5*Komponen!C10 + H5*Komponen!C11 + I5*Komponen!C12 + J5*Komponen!C13 + K5*Komponen!C14 + L5*Komponen!C15</f>
        <v>0</v>
      </c>
      <c r="N5" t="str">
        <f t="shared" ref="N5:N38" si="0">IF(AND(ISBLANK(G5), ISBLANK(H5), ISBLANK(I5), ISBLANK(J5), ISBLANK(K5), ISBLANK(L5)), "T", IF(M5&lt;=0.99, "T", IF(M5&lt;=24.99, "E", IF(M5&lt;=49.99, "D", IF(M5&lt;=54.99, "C", IF(M5&lt;=59.99, "C+", IF(M5&lt;=64.99, "B-", IF(M5&lt;=69.99, "B", IF(M5&lt;=74.99, "B+", IF(M5&lt;=79.99, "A-", IF(M5&lt;=100, "A")))))))))))</f>
        <v>T</v>
      </c>
    </row>
    <row r="6" spans="1:14" x14ac:dyDescent="0.2">
      <c r="A6">
        <v>2</v>
      </c>
      <c r="B6" t="s">
        <v>76</v>
      </c>
      <c r="C6" t="s">
        <v>77</v>
      </c>
      <c r="D6">
        <v>152022</v>
      </c>
      <c r="E6" t="s">
        <v>1</v>
      </c>
      <c r="F6" t="s">
        <v>3</v>
      </c>
      <c r="G6" s="3"/>
      <c r="H6" s="3"/>
      <c r="I6" s="3"/>
      <c r="J6" s="3"/>
      <c r="K6" s="3"/>
      <c r="L6" s="3"/>
      <c r="M6">
        <f>G6*Komponen!C10 + H6*Komponen!C11 + I6*Komponen!C12 + J6*Komponen!C13 + K6*Komponen!C14 + L6*Komponen!C15</f>
        <v>0</v>
      </c>
      <c r="N6" t="str">
        <f t="shared" si="0"/>
        <v>T</v>
      </c>
    </row>
    <row r="7" spans="1:14" x14ac:dyDescent="0.2">
      <c r="A7">
        <v>3</v>
      </c>
      <c r="B7" t="s">
        <v>78</v>
      </c>
      <c r="C7" t="s">
        <v>79</v>
      </c>
      <c r="D7">
        <v>153466</v>
      </c>
      <c r="E7" t="s">
        <v>1</v>
      </c>
      <c r="F7" t="s">
        <v>3</v>
      </c>
      <c r="G7" s="3">
        <v>80</v>
      </c>
      <c r="H7" s="3">
        <v>80</v>
      </c>
      <c r="I7" s="3">
        <v>80</v>
      </c>
      <c r="J7" s="3">
        <v>80</v>
      </c>
      <c r="K7" s="3">
        <v>80</v>
      </c>
      <c r="L7" s="3">
        <v>77</v>
      </c>
      <c r="M7">
        <f>G7*Komponen!C10 + H7*Komponen!C11 + I7*Komponen!C12 + J7*Komponen!C13 + K7*Komponen!C14 + L7*Komponen!C15</f>
        <v>79.099999999999994</v>
      </c>
      <c r="N7" t="str">
        <f t="shared" si="0"/>
        <v>A-</v>
      </c>
    </row>
    <row r="8" spans="1:14" x14ac:dyDescent="0.2">
      <c r="A8">
        <v>4</v>
      </c>
      <c r="B8" t="s">
        <v>80</v>
      </c>
      <c r="C8" t="s">
        <v>81</v>
      </c>
      <c r="D8">
        <v>152469</v>
      </c>
      <c r="E8" t="s">
        <v>1</v>
      </c>
      <c r="F8" t="s">
        <v>3</v>
      </c>
      <c r="G8" s="3">
        <v>80</v>
      </c>
      <c r="H8" s="3">
        <v>80</v>
      </c>
      <c r="I8" s="3">
        <v>80</v>
      </c>
      <c r="J8" s="3">
        <v>80</v>
      </c>
      <c r="K8" s="3">
        <v>80</v>
      </c>
      <c r="L8" s="3">
        <v>49</v>
      </c>
      <c r="M8">
        <f>G8*Komponen!C10 + H8*Komponen!C11 + I8*Komponen!C12 + J8*Komponen!C13 + K8*Komponen!C14 + L8*Komponen!C15</f>
        <v>70.7</v>
      </c>
      <c r="N8" t="str">
        <f t="shared" si="0"/>
        <v>B+</v>
      </c>
    </row>
    <row r="9" spans="1:14" x14ac:dyDescent="0.2">
      <c r="A9">
        <v>5</v>
      </c>
      <c r="B9" t="s">
        <v>82</v>
      </c>
      <c r="C9" t="s">
        <v>83</v>
      </c>
      <c r="D9">
        <v>152576</v>
      </c>
      <c r="E9" t="s">
        <v>1</v>
      </c>
      <c r="F9" t="s">
        <v>3</v>
      </c>
      <c r="G9" s="3">
        <v>80</v>
      </c>
      <c r="H9" s="3">
        <v>80</v>
      </c>
      <c r="I9" s="3">
        <v>80</v>
      </c>
      <c r="J9" s="3">
        <v>80</v>
      </c>
      <c r="K9" s="3">
        <v>80</v>
      </c>
      <c r="L9" s="3">
        <v>37</v>
      </c>
      <c r="M9">
        <f>G9*Komponen!C10 + H9*Komponen!C11 + I9*Komponen!C12 + J9*Komponen!C13 + K9*Komponen!C14 + L9*Komponen!C15</f>
        <v>67.099999999999994</v>
      </c>
      <c r="N9" t="str">
        <f t="shared" si="0"/>
        <v>B</v>
      </c>
    </row>
    <row r="10" spans="1:14" x14ac:dyDescent="0.2">
      <c r="A10">
        <v>6</v>
      </c>
      <c r="B10" t="s">
        <v>84</v>
      </c>
      <c r="C10" t="s">
        <v>85</v>
      </c>
      <c r="D10">
        <v>153964</v>
      </c>
      <c r="E10" t="s">
        <v>1</v>
      </c>
      <c r="F10" t="s">
        <v>3</v>
      </c>
      <c r="G10" s="3">
        <v>80</v>
      </c>
      <c r="H10" s="3">
        <v>75</v>
      </c>
      <c r="I10" s="3">
        <v>75</v>
      </c>
      <c r="J10" s="3">
        <v>75</v>
      </c>
      <c r="K10" s="3">
        <v>70</v>
      </c>
      <c r="L10" s="3">
        <v>43</v>
      </c>
      <c r="M10">
        <f>G10*Komponen!C10 + H10*Komponen!C11 + I10*Komponen!C12 + J10*Komponen!C13 + K10*Komponen!C14 + L10*Komponen!C15</f>
        <v>65.900000000000006</v>
      </c>
      <c r="N10" t="str">
        <f t="shared" si="0"/>
        <v>B</v>
      </c>
    </row>
    <row r="11" spans="1:14" x14ac:dyDescent="0.2">
      <c r="A11">
        <v>7</v>
      </c>
      <c r="B11" t="s">
        <v>86</v>
      </c>
      <c r="C11" t="s">
        <v>87</v>
      </c>
      <c r="D11">
        <v>152882</v>
      </c>
      <c r="E11" t="s">
        <v>1</v>
      </c>
      <c r="F11" t="s">
        <v>3</v>
      </c>
      <c r="G11" s="3">
        <v>80</v>
      </c>
      <c r="H11" s="3">
        <v>80</v>
      </c>
      <c r="I11" s="3">
        <v>80</v>
      </c>
      <c r="J11" s="3">
        <v>80</v>
      </c>
      <c r="K11" s="3">
        <v>80</v>
      </c>
      <c r="L11" s="3">
        <v>37</v>
      </c>
      <c r="M11">
        <f>G11*Komponen!C10 + H11*Komponen!C11 + I11*Komponen!C12 + J11*Komponen!C13 + K11*Komponen!C14 + L11*Komponen!C15</f>
        <v>67.099999999999994</v>
      </c>
      <c r="N11" t="str">
        <f t="shared" si="0"/>
        <v>B</v>
      </c>
    </row>
    <row r="12" spans="1:14" x14ac:dyDescent="0.2">
      <c r="A12">
        <v>8</v>
      </c>
      <c r="B12" t="s">
        <v>88</v>
      </c>
      <c r="C12" t="s">
        <v>89</v>
      </c>
      <c r="D12">
        <v>152460</v>
      </c>
      <c r="E12" t="s">
        <v>1</v>
      </c>
      <c r="F12" t="s">
        <v>3</v>
      </c>
      <c r="G12" s="3">
        <v>80</v>
      </c>
      <c r="H12" s="3">
        <v>50</v>
      </c>
      <c r="I12" s="3">
        <v>70</v>
      </c>
      <c r="J12" s="3">
        <v>0</v>
      </c>
      <c r="K12" s="3">
        <v>0</v>
      </c>
      <c r="L12" s="3">
        <v>59</v>
      </c>
      <c r="M12">
        <f>G12*Komponen!C10 + H12*Komponen!C11 + I12*Komponen!C12 + J12*Komponen!C13 + K12*Komponen!C14 + L12*Komponen!C15</f>
        <v>50.7</v>
      </c>
      <c r="N12" t="str">
        <f t="shared" si="0"/>
        <v>C</v>
      </c>
    </row>
    <row r="13" spans="1:14" x14ac:dyDescent="0.2">
      <c r="A13">
        <v>9</v>
      </c>
      <c r="B13" t="s">
        <v>90</v>
      </c>
      <c r="C13" t="s">
        <v>91</v>
      </c>
      <c r="D13">
        <v>152580</v>
      </c>
      <c r="E13" t="s">
        <v>1</v>
      </c>
      <c r="F13" t="s">
        <v>3</v>
      </c>
      <c r="G13" s="3">
        <v>80</v>
      </c>
      <c r="H13" s="3">
        <v>80</v>
      </c>
      <c r="I13" s="3">
        <v>80</v>
      </c>
      <c r="J13" s="3">
        <v>80</v>
      </c>
      <c r="K13" s="3">
        <v>80</v>
      </c>
      <c r="L13" s="3">
        <v>89</v>
      </c>
      <c r="M13">
        <f>G13*Komponen!C10 + H13*Komponen!C11 + I13*Komponen!C12 + J13*Komponen!C13 + K13*Komponen!C14 + L13*Komponen!C15</f>
        <v>82.7</v>
      </c>
      <c r="N13" t="str">
        <f t="shared" si="0"/>
        <v>A</v>
      </c>
    </row>
    <row r="14" spans="1:14" x14ac:dyDescent="0.2">
      <c r="A14">
        <v>10</v>
      </c>
      <c r="B14" t="s">
        <v>92</v>
      </c>
      <c r="C14" t="s">
        <v>93</v>
      </c>
      <c r="D14">
        <v>152508</v>
      </c>
      <c r="E14" t="s">
        <v>1</v>
      </c>
      <c r="F14" t="s">
        <v>3</v>
      </c>
      <c r="G14" s="3">
        <v>80</v>
      </c>
      <c r="H14" s="3">
        <v>80</v>
      </c>
      <c r="I14" s="3">
        <v>80</v>
      </c>
      <c r="J14" s="3">
        <v>80</v>
      </c>
      <c r="K14" s="3">
        <v>80</v>
      </c>
      <c r="L14" s="3">
        <v>66</v>
      </c>
      <c r="M14">
        <f>G14*Komponen!C10 + H14*Komponen!C11 + I14*Komponen!C12 + J14*Komponen!C13 + K14*Komponen!C14 + L14*Komponen!C15</f>
        <v>75.8</v>
      </c>
      <c r="N14" t="str">
        <f t="shared" si="0"/>
        <v>A-</v>
      </c>
    </row>
    <row r="15" spans="1:14" x14ac:dyDescent="0.2">
      <c r="A15">
        <v>11</v>
      </c>
      <c r="B15" t="s">
        <v>94</v>
      </c>
      <c r="C15" t="s">
        <v>95</v>
      </c>
      <c r="D15">
        <v>152632</v>
      </c>
      <c r="E15" t="s">
        <v>1</v>
      </c>
      <c r="F15" t="s">
        <v>3</v>
      </c>
      <c r="G15" s="3">
        <v>80</v>
      </c>
      <c r="H15" s="3">
        <v>80</v>
      </c>
      <c r="I15" s="3">
        <v>80</v>
      </c>
      <c r="J15" s="3">
        <v>80</v>
      </c>
      <c r="K15" s="3">
        <v>80</v>
      </c>
      <c r="L15" s="3">
        <v>86</v>
      </c>
      <c r="M15">
        <f>G15*Komponen!C10 + H15*Komponen!C11 + I15*Komponen!C12 + J15*Komponen!C13 + K15*Komponen!C14 + L15*Komponen!C15</f>
        <v>81.8</v>
      </c>
      <c r="N15" t="str">
        <f t="shared" si="0"/>
        <v>A</v>
      </c>
    </row>
    <row r="16" spans="1:14" x14ac:dyDescent="0.2">
      <c r="A16">
        <v>12</v>
      </c>
      <c r="B16" t="s">
        <v>96</v>
      </c>
      <c r="C16" t="s">
        <v>97</v>
      </c>
      <c r="D16">
        <v>152376</v>
      </c>
      <c r="E16" t="s">
        <v>1</v>
      </c>
      <c r="F16" t="s">
        <v>3</v>
      </c>
      <c r="G16" s="3">
        <v>80</v>
      </c>
      <c r="H16" s="3">
        <v>80</v>
      </c>
      <c r="I16" s="3">
        <v>80</v>
      </c>
      <c r="J16" s="3">
        <v>80</v>
      </c>
      <c r="K16" s="3">
        <v>80</v>
      </c>
      <c r="L16" s="3">
        <v>54</v>
      </c>
      <c r="M16">
        <f>G16*Komponen!C10 + H16*Komponen!C11 + I16*Komponen!C12 + J16*Komponen!C13 + K16*Komponen!C14 + L16*Komponen!C15</f>
        <v>72.2</v>
      </c>
      <c r="N16" t="str">
        <f t="shared" si="0"/>
        <v>B+</v>
      </c>
    </row>
    <row r="17" spans="1:14" x14ac:dyDescent="0.2">
      <c r="A17">
        <v>13</v>
      </c>
      <c r="B17" t="s">
        <v>98</v>
      </c>
      <c r="C17" t="s">
        <v>99</v>
      </c>
      <c r="D17">
        <v>155306</v>
      </c>
      <c r="E17" t="s">
        <v>1</v>
      </c>
      <c r="F17" t="s">
        <v>3</v>
      </c>
      <c r="G17" s="3">
        <v>80</v>
      </c>
      <c r="H17" s="3">
        <v>80</v>
      </c>
      <c r="I17" s="3">
        <v>80</v>
      </c>
      <c r="J17" s="3">
        <v>80</v>
      </c>
      <c r="K17" s="3">
        <v>80</v>
      </c>
      <c r="L17" s="3">
        <v>63</v>
      </c>
      <c r="M17">
        <f>G17*Komponen!C10 + H17*Komponen!C11 + I17*Komponen!C12 + J17*Komponen!C13 + K17*Komponen!C14 + L17*Komponen!C15</f>
        <v>74.900000000000006</v>
      </c>
      <c r="N17" t="str">
        <f t="shared" si="0"/>
        <v>B+</v>
      </c>
    </row>
    <row r="18" spans="1:14" x14ac:dyDescent="0.2">
      <c r="A18">
        <v>14</v>
      </c>
      <c r="B18" t="s">
        <v>100</v>
      </c>
      <c r="C18" t="s">
        <v>101</v>
      </c>
      <c r="D18">
        <v>154268</v>
      </c>
      <c r="E18" t="s">
        <v>1</v>
      </c>
      <c r="F18" t="s">
        <v>3</v>
      </c>
      <c r="G18" s="3">
        <v>80</v>
      </c>
      <c r="H18" s="3">
        <v>80</v>
      </c>
      <c r="I18" s="3">
        <v>80</v>
      </c>
      <c r="J18" s="3">
        <v>80</v>
      </c>
      <c r="K18" s="3">
        <v>80</v>
      </c>
      <c r="L18" s="3">
        <v>83</v>
      </c>
      <c r="M18">
        <f>G18*Komponen!C10 + H18*Komponen!C11 + I18*Komponen!C12 + J18*Komponen!C13 + K18*Komponen!C14 + L18*Komponen!C15</f>
        <v>80.900000000000006</v>
      </c>
      <c r="N18" t="str">
        <f t="shared" si="0"/>
        <v>A</v>
      </c>
    </row>
    <row r="19" spans="1:14" x14ac:dyDescent="0.2">
      <c r="A19">
        <v>15</v>
      </c>
      <c r="B19" t="s">
        <v>102</v>
      </c>
      <c r="C19" t="s">
        <v>103</v>
      </c>
      <c r="D19">
        <v>154118</v>
      </c>
      <c r="E19" t="s">
        <v>1</v>
      </c>
      <c r="F19" t="s">
        <v>3</v>
      </c>
      <c r="G19" s="3">
        <v>80</v>
      </c>
      <c r="H19" s="3">
        <v>80</v>
      </c>
      <c r="I19" s="3">
        <v>80</v>
      </c>
      <c r="J19" s="3">
        <v>80</v>
      </c>
      <c r="K19" s="3">
        <v>80</v>
      </c>
      <c r="L19" s="3">
        <v>31</v>
      </c>
      <c r="M19">
        <f>G19*Komponen!C10 + H19*Komponen!C11 + I19*Komponen!C12 + J19*Komponen!C13 + K19*Komponen!C14 + L19*Komponen!C15</f>
        <v>65.3</v>
      </c>
      <c r="N19" t="str">
        <f t="shared" si="0"/>
        <v>B</v>
      </c>
    </row>
    <row r="20" spans="1:14" x14ac:dyDescent="0.2">
      <c r="A20">
        <v>16</v>
      </c>
      <c r="B20" t="s">
        <v>104</v>
      </c>
      <c r="C20" t="s">
        <v>105</v>
      </c>
      <c r="D20">
        <v>152298</v>
      </c>
      <c r="E20" t="s">
        <v>1</v>
      </c>
      <c r="F20" t="s">
        <v>3</v>
      </c>
      <c r="G20" s="3">
        <v>80</v>
      </c>
      <c r="H20" s="3">
        <v>80</v>
      </c>
      <c r="I20" s="3">
        <v>80</v>
      </c>
      <c r="J20" s="3">
        <v>80</v>
      </c>
      <c r="K20" s="3">
        <v>80</v>
      </c>
      <c r="L20" s="3">
        <v>77</v>
      </c>
      <c r="M20">
        <f>G20*Komponen!C10 + H20*Komponen!C11 + I20*Komponen!C12 + J20*Komponen!C13 + K20*Komponen!C14 + L20*Komponen!C15</f>
        <v>79.099999999999994</v>
      </c>
      <c r="N20" t="str">
        <f t="shared" si="0"/>
        <v>A-</v>
      </c>
    </row>
    <row r="21" spans="1:14" x14ac:dyDescent="0.2">
      <c r="A21">
        <v>17</v>
      </c>
      <c r="B21" t="s">
        <v>106</v>
      </c>
      <c r="C21" t="s">
        <v>107</v>
      </c>
      <c r="D21">
        <v>156230</v>
      </c>
      <c r="E21" t="s">
        <v>1</v>
      </c>
      <c r="F21" t="s">
        <v>3</v>
      </c>
      <c r="G21" s="3">
        <v>80</v>
      </c>
      <c r="H21" s="3">
        <v>80</v>
      </c>
      <c r="I21" s="3">
        <v>80</v>
      </c>
      <c r="J21" s="3">
        <v>80</v>
      </c>
      <c r="K21" s="3">
        <v>80</v>
      </c>
      <c r="L21" s="3">
        <v>71</v>
      </c>
      <c r="M21">
        <f>G21*Komponen!C10 + H21*Komponen!C11 + I21*Komponen!C12 + J21*Komponen!C13 + K21*Komponen!C14 + L21*Komponen!C15</f>
        <v>77.3</v>
      </c>
      <c r="N21" t="str">
        <f t="shared" si="0"/>
        <v>A-</v>
      </c>
    </row>
    <row r="22" spans="1:14" x14ac:dyDescent="0.2">
      <c r="A22">
        <v>18</v>
      </c>
      <c r="B22" t="s">
        <v>108</v>
      </c>
      <c r="C22" t="s">
        <v>109</v>
      </c>
      <c r="D22">
        <v>152395</v>
      </c>
      <c r="E22" t="s">
        <v>1</v>
      </c>
      <c r="F22" t="s">
        <v>3</v>
      </c>
      <c r="G22" s="3">
        <v>80</v>
      </c>
      <c r="H22" s="3">
        <v>80</v>
      </c>
      <c r="I22" s="3">
        <v>80</v>
      </c>
      <c r="J22" s="3">
        <v>80</v>
      </c>
      <c r="K22" s="3">
        <v>80</v>
      </c>
      <c r="L22" s="3">
        <v>51</v>
      </c>
      <c r="M22">
        <f>G22*Komponen!C10 + H22*Komponen!C11 + I22*Komponen!C12 + J22*Komponen!C13 + K22*Komponen!C14 + L22*Komponen!C15</f>
        <v>71.3</v>
      </c>
      <c r="N22" t="str">
        <f t="shared" si="0"/>
        <v>B+</v>
      </c>
    </row>
    <row r="23" spans="1:14" x14ac:dyDescent="0.2">
      <c r="A23">
        <v>19</v>
      </c>
      <c r="B23" t="s">
        <v>110</v>
      </c>
      <c r="C23" t="s">
        <v>111</v>
      </c>
      <c r="D23">
        <v>152426</v>
      </c>
      <c r="E23" t="s">
        <v>1</v>
      </c>
      <c r="F23" t="s">
        <v>3</v>
      </c>
      <c r="G23" s="3">
        <v>80</v>
      </c>
      <c r="H23" s="3">
        <v>80</v>
      </c>
      <c r="I23" s="3">
        <v>80</v>
      </c>
      <c r="J23" s="3">
        <v>80</v>
      </c>
      <c r="K23" s="3">
        <v>80</v>
      </c>
      <c r="L23" s="3">
        <v>60</v>
      </c>
      <c r="M23">
        <f>G23*Komponen!C10 + H23*Komponen!C11 + I23*Komponen!C12 + J23*Komponen!C13 + K23*Komponen!C14 + L23*Komponen!C15</f>
        <v>74</v>
      </c>
      <c r="N23" t="str">
        <f t="shared" si="0"/>
        <v>B+</v>
      </c>
    </row>
    <row r="24" spans="1:14" x14ac:dyDescent="0.2">
      <c r="A24">
        <v>20</v>
      </c>
      <c r="B24" t="s">
        <v>112</v>
      </c>
      <c r="C24" t="s">
        <v>113</v>
      </c>
      <c r="D24">
        <v>154093</v>
      </c>
      <c r="E24" t="s">
        <v>1</v>
      </c>
      <c r="F24" t="s">
        <v>3</v>
      </c>
      <c r="G24" s="3">
        <v>80</v>
      </c>
      <c r="H24" s="3">
        <v>40</v>
      </c>
      <c r="I24" s="3">
        <v>70</v>
      </c>
      <c r="J24" s="3">
        <v>0</v>
      </c>
      <c r="K24" s="3">
        <v>0</v>
      </c>
      <c r="L24" s="3">
        <v>75</v>
      </c>
      <c r="M24">
        <f>G24*Komponen!C10 + H24*Komponen!C11 + I24*Komponen!C12 + J24*Komponen!C13 + K24*Komponen!C14 + L24*Komponen!C15</f>
        <v>53.5</v>
      </c>
      <c r="N24" t="str">
        <f t="shared" si="0"/>
        <v>C</v>
      </c>
    </row>
    <row r="25" spans="1:14" x14ac:dyDescent="0.2">
      <c r="A25">
        <v>21</v>
      </c>
      <c r="B25" t="s">
        <v>114</v>
      </c>
      <c r="C25" t="s">
        <v>115</v>
      </c>
      <c r="D25">
        <v>152657</v>
      </c>
      <c r="E25" t="s">
        <v>1</v>
      </c>
      <c r="F25" t="s">
        <v>3</v>
      </c>
      <c r="G25" s="3">
        <v>80</v>
      </c>
      <c r="H25" s="3">
        <v>80</v>
      </c>
      <c r="I25" s="3">
        <v>80</v>
      </c>
      <c r="J25" s="3">
        <v>80</v>
      </c>
      <c r="K25" s="3">
        <v>80</v>
      </c>
      <c r="L25" s="3">
        <v>60</v>
      </c>
      <c r="M25">
        <f>G25*Komponen!C10 + H25*Komponen!C11 + I25*Komponen!C12 + J25*Komponen!C13 + K25*Komponen!C14 + L25*Komponen!C15</f>
        <v>74</v>
      </c>
      <c r="N25" t="str">
        <f t="shared" si="0"/>
        <v>B+</v>
      </c>
    </row>
    <row r="26" spans="1:14" x14ac:dyDescent="0.2">
      <c r="A26">
        <v>22</v>
      </c>
      <c r="B26" t="s">
        <v>116</v>
      </c>
      <c r="C26" t="s">
        <v>117</v>
      </c>
      <c r="D26">
        <v>152382</v>
      </c>
      <c r="E26" t="s">
        <v>1</v>
      </c>
      <c r="F26" t="s">
        <v>3</v>
      </c>
      <c r="G26" s="3">
        <v>80</v>
      </c>
      <c r="H26" s="3">
        <v>80</v>
      </c>
      <c r="I26" s="3">
        <v>80</v>
      </c>
      <c r="J26" s="3">
        <v>80</v>
      </c>
      <c r="K26" s="3">
        <v>80</v>
      </c>
      <c r="L26" s="3">
        <v>74</v>
      </c>
      <c r="M26">
        <f>G26*Komponen!C10 + H26*Komponen!C11 + I26*Komponen!C12 + J26*Komponen!C13 + K26*Komponen!C14 + L26*Komponen!C15</f>
        <v>78.2</v>
      </c>
      <c r="N26" t="str">
        <f t="shared" si="0"/>
        <v>A-</v>
      </c>
    </row>
    <row r="27" spans="1:14" x14ac:dyDescent="0.2">
      <c r="A27">
        <v>23</v>
      </c>
      <c r="B27" t="s">
        <v>118</v>
      </c>
      <c r="C27" t="s">
        <v>119</v>
      </c>
      <c r="D27">
        <v>157008</v>
      </c>
      <c r="E27" t="s">
        <v>1</v>
      </c>
      <c r="F27" t="s">
        <v>3</v>
      </c>
      <c r="G27" s="3">
        <v>80</v>
      </c>
      <c r="H27" s="3">
        <v>80</v>
      </c>
      <c r="I27" s="3">
        <v>80</v>
      </c>
      <c r="J27" s="3">
        <v>80</v>
      </c>
      <c r="K27" s="3">
        <v>80</v>
      </c>
      <c r="L27" s="3">
        <v>34</v>
      </c>
      <c r="M27">
        <f>G27*Komponen!C10 + H27*Komponen!C11 + I27*Komponen!C12 + J27*Komponen!C13 + K27*Komponen!C14 + L27*Komponen!C15</f>
        <v>66.2</v>
      </c>
      <c r="N27" t="str">
        <f t="shared" si="0"/>
        <v>B</v>
      </c>
    </row>
    <row r="28" spans="1:14" x14ac:dyDescent="0.2">
      <c r="A28">
        <v>24</v>
      </c>
      <c r="B28" t="s">
        <v>120</v>
      </c>
      <c r="C28" t="s">
        <v>121</v>
      </c>
      <c r="D28">
        <v>155763</v>
      </c>
      <c r="E28" t="s">
        <v>1</v>
      </c>
      <c r="F28" t="s">
        <v>3</v>
      </c>
      <c r="G28" s="3">
        <v>80</v>
      </c>
      <c r="H28" s="3">
        <v>78</v>
      </c>
      <c r="I28" s="3">
        <v>78</v>
      </c>
      <c r="J28" s="3">
        <v>78</v>
      </c>
      <c r="K28" s="3">
        <v>78</v>
      </c>
      <c r="L28" s="3">
        <v>91</v>
      </c>
      <c r="M28">
        <f>G28*Komponen!C10 + H28*Komponen!C11 + I28*Komponen!C12 + J28*Komponen!C13 + K28*Komponen!C14 + L28*Komponen!C15</f>
        <v>82.3</v>
      </c>
      <c r="N28" t="str">
        <f t="shared" si="0"/>
        <v>A</v>
      </c>
    </row>
    <row r="29" spans="1:14" x14ac:dyDescent="0.2">
      <c r="A29">
        <v>25</v>
      </c>
      <c r="B29" t="s">
        <v>122</v>
      </c>
      <c r="C29" t="s">
        <v>123</v>
      </c>
      <c r="D29">
        <v>152445</v>
      </c>
      <c r="E29" t="s">
        <v>1</v>
      </c>
      <c r="F29" t="s">
        <v>3</v>
      </c>
      <c r="G29" s="3">
        <v>80</v>
      </c>
      <c r="H29" s="3">
        <v>80</v>
      </c>
      <c r="I29" s="3">
        <v>80</v>
      </c>
      <c r="J29" s="3">
        <v>80</v>
      </c>
      <c r="K29" s="3">
        <v>80</v>
      </c>
      <c r="L29" s="3">
        <v>49</v>
      </c>
      <c r="M29">
        <f>G29*Komponen!C10 + H29*Komponen!C11 + I29*Komponen!C12 + J29*Komponen!C13 + K29*Komponen!C14 + L29*Komponen!C15</f>
        <v>70.7</v>
      </c>
      <c r="N29" t="str">
        <f t="shared" si="0"/>
        <v>B+</v>
      </c>
    </row>
    <row r="30" spans="1:14" x14ac:dyDescent="0.2">
      <c r="A30">
        <v>26</v>
      </c>
      <c r="B30" t="s">
        <v>124</v>
      </c>
      <c r="C30" t="s">
        <v>125</v>
      </c>
      <c r="D30">
        <v>152597</v>
      </c>
      <c r="E30" t="s">
        <v>1</v>
      </c>
      <c r="F30" t="s">
        <v>3</v>
      </c>
      <c r="G30" s="3">
        <v>80</v>
      </c>
      <c r="H30" s="3">
        <v>80</v>
      </c>
      <c r="I30" s="3">
        <v>80</v>
      </c>
      <c r="J30" s="3">
        <v>80</v>
      </c>
      <c r="K30" s="3">
        <v>80</v>
      </c>
      <c r="L30" s="3">
        <v>66</v>
      </c>
      <c r="M30">
        <f>G30*Komponen!C10 + H30*Komponen!C11 + I30*Komponen!C12 + J30*Komponen!C13 + K30*Komponen!C14 + L30*Komponen!C15</f>
        <v>75.8</v>
      </c>
      <c r="N30" t="str">
        <f t="shared" si="0"/>
        <v>A-</v>
      </c>
    </row>
    <row r="31" spans="1:14" x14ac:dyDescent="0.2">
      <c r="A31">
        <v>27</v>
      </c>
      <c r="B31" t="s">
        <v>126</v>
      </c>
      <c r="C31" t="s">
        <v>127</v>
      </c>
      <c r="D31">
        <v>155391</v>
      </c>
      <c r="E31" t="s">
        <v>1</v>
      </c>
      <c r="F31" t="s">
        <v>3</v>
      </c>
      <c r="G31" s="3">
        <v>80</v>
      </c>
      <c r="H31" s="3">
        <v>80</v>
      </c>
      <c r="I31" s="3">
        <v>80</v>
      </c>
      <c r="J31" s="3">
        <v>80</v>
      </c>
      <c r="K31" s="3">
        <v>80</v>
      </c>
      <c r="L31" s="3">
        <v>69</v>
      </c>
      <c r="M31">
        <f>G31*Komponen!C10 + H31*Komponen!C11 + I31*Komponen!C12 + J31*Komponen!C13 + K31*Komponen!C14 + L31*Komponen!C15</f>
        <v>76.7</v>
      </c>
      <c r="N31" t="str">
        <f t="shared" si="0"/>
        <v>A-</v>
      </c>
    </row>
    <row r="32" spans="1:14" x14ac:dyDescent="0.2">
      <c r="A32">
        <v>28</v>
      </c>
      <c r="B32" t="s">
        <v>128</v>
      </c>
      <c r="C32" t="s">
        <v>129</v>
      </c>
      <c r="D32">
        <v>152375</v>
      </c>
      <c r="E32" t="s">
        <v>1</v>
      </c>
      <c r="F32" t="s">
        <v>3</v>
      </c>
      <c r="G32" s="3">
        <v>80</v>
      </c>
      <c r="H32" s="3">
        <v>80</v>
      </c>
      <c r="I32" s="3">
        <v>80</v>
      </c>
      <c r="J32" s="3">
        <v>80</v>
      </c>
      <c r="K32" s="3">
        <v>80</v>
      </c>
      <c r="L32" s="3">
        <v>77</v>
      </c>
      <c r="M32">
        <f>G32*Komponen!C10 + H32*Komponen!C11 + I32*Komponen!C12 + J32*Komponen!C13 + K32*Komponen!C14 + L32*Komponen!C15</f>
        <v>79.099999999999994</v>
      </c>
      <c r="N32" t="str">
        <f t="shared" si="0"/>
        <v>A-</v>
      </c>
    </row>
    <row r="33" spans="1:14" x14ac:dyDescent="0.2">
      <c r="A33">
        <v>29</v>
      </c>
      <c r="B33" t="s">
        <v>130</v>
      </c>
      <c r="C33" t="s">
        <v>131</v>
      </c>
      <c r="D33">
        <v>152737</v>
      </c>
      <c r="E33" t="s">
        <v>1</v>
      </c>
      <c r="F33" t="s">
        <v>3</v>
      </c>
      <c r="G33" s="3">
        <v>80</v>
      </c>
      <c r="H33" s="3">
        <v>80</v>
      </c>
      <c r="I33" s="3">
        <v>80</v>
      </c>
      <c r="J33" s="3">
        <v>80</v>
      </c>
      <c r="K33" s="3">
        <v>80</v>
      </c>
      <c r="L33" s="3">
        <v>63</v>
      </c>
      <c r="M33">
        <f>G33*Komponen!C10 + H33*Komponen!C11 + I33*Komponen!C12 + J33*Komponen!C13 + K33*Komponen!C14 + L33*Komponen!C15</f>
        <v>74.900000000000006</v>
      </c>
      <c r="N33" t="str">
        <f t="shared" si="0"/>
        <v>B+</v>
      </c>
    </row>
    <row r="34" spans="1:14" x14ac:dyDescent="0.2">
      <c r="A34">
        <v>30</v>
      </c>
      <c r="B34" t="s">
        <v>132</v>
      </c>
      <c r="C34" t="s">
        <v>133</v>
      </c>
      <c r="D34">
        <v>153324</v>
      </c>
      <c r="E34" t="s">
        <v>1</v>
      </c>
      <c r="F34" t="s">
        <v>3</v>
      </c>
      <c r="G34" s="3">
        <v>80</v>
      </c>
      <c r="H34" s="3">
        <v>80</v>
      </c>
      <c r="I34" s="3">
        <v>80</v>
      </c>
      <c r="J34" s="3">
        <v>80</v>
      </c>
      <c r="K34" s="3">
        <v>80</v>
      </c>
      <c r="L34" s="3">
        <v>37</v>
      </c>
      <c r="M34">
        <f>G34*Komponen!C10 + H34*Komponen!C11 + I34*Komponen!C12 + J34*Komponen!C13 + K34*Komponen!C14 + L34*Komponen!C15</f>
        <v>67.099999999999994</v>
      </c>
      <c r="N34" t="str">
        <f t="shared" si="0"/>
        <v>B</v>
      </c>
    </row>
    <row r="35" spans="1:14" x14ac:dyDescent="0.2">
      <c r="A35">
        <v>31</v>
      </c>
      <c r="B35" t="s">
        <v>134</v>
      </c>
      <c r="C35" t="s">
        <v>135</v>
      </c>
      <c r="D35">
        <v>153064</v>
      </c>
      <c r="E35" t="s">
        <v>1</v>
      </c>
      <c r="F35" t="s">
        <v>3</v>
      </c>
      <c r="G35" s="3">
        <v>80</v>
      </c>
      <c r="H35" s="3">
        <v>80</v>
      </c>
      <c r="I35" s="3">
        <v>80</v>
      </c>
      <c r="J35" s="3">
        <v>80</v>
      </c>
      <c r="K35" s="3">
        <v>80</v>
      </c>
      <c r="L35" s="3">
        <v>43</v>
      </c>
      <c r="M35">
        <f>G35*Komponen!C10 + H35*Komponen!C11 + I35*Komponen!C12 + J35*Komponen!C13 + K35*Komponen!C14 + L35*Komponen!C15</f>
        <v>68.900000000000006</v>
      </c>
      <c r="N35" t="str">
        <f t="shared" si="0"/>
        <v>B</v>
      </c>
    </row>
    <row r="36" spans="1:14" x14ac:dyDescent="0.2">
      <c r="A36">
        <v>32</v>
      </c>
      <c r="B36" t="s">
        <v>136</v>
      </c>
      <c r="C36" t="s">
        <v>137</v>
      </c>
      <c r="D36">
        <v>152322</v>
      </c>
      <c r="E36" t="s">
        <v>1</v>
      </c>
      <c r="F36" t="s">
        <v>3</v>
      </c>
      <c r="G36" s="3">
        <v>80</v>
      </c>
      <c r="H36" s="3">
        <v>70</v>
      </c>
      <c r="I36" s="3">
        <v>70</v>
      </c>
      <c r="J36" s="3">
        <v>70</v>
      </c>
      <c r="K36" s="3">
        <v>70</v>
      </c>
      <c r="L36" s="3">
        <v>31</v>
      </c>
      <c r="M36">
        <f>G36*Komponen!C10 + H36*Komponen!C11 + I36*Komponen!C12 + J36*Komponen!C13 + K36*Komponen!C14 + L36*Komponen!C15</f>
        <v>60.3</v>
      </c>
      <c r="N36" t="str">
        <f t="shared" si="0"/>
        <v>B-</v>
      </c>
    </row>
    <row r="37" spans="1:14" x14ac:dyDescent="0.2">
      <c r="A37">
        <v>33</v>
      </c>
      <c r="B37" t="s">
        <v>138</v>
      </c>
      <c r="C37" t="s">
        <v>139</v>
      </c>
      <c r="D37">
        <v>152499</v>
      </c>
      <c r="E37" t="s">
        <v>1</v>
      </c>
      <c r="F37" t="s">
        <v>3</v>
      </c>
      <c r="G37" s="3">
        <v>80</v>
      </c>
      <c r="H37" s="3">
        <v>80</v>
      </c>
      <c r="I37" s="3">
        <v>80</v>
      </c>
      <c r="J37" s="3">
        <v>80</v>
      </c>
      <c r="K37" s="3">
        <v>80</v>
      </c>
      <c r="L37" s="3">
        <v>37</v>
      </c>
      <c r="M37">
        <f>G37*Komponen!C10 + H37*Komponen!C11 + I37*Komponen!C12 + J37*Komponen!C13 + K37*Komponen!C14 + L37*Komponen!C15</f>
        <v>67.099999999999994</v>
      </c>
      <c r="N37" t="str">
        <f t="shared" si="0"/>
        <v>B</v>
      </c>
    </row>
    <row r="38" spans="1:14" x14ac:dyDescent="0.2">
      <c r="A38">
        <v>34</v>
      </c>
      <c r="B38" t="s">
        <v>140</v>
      </c>
      <c r="C38" t="s">
        <v>141</v>
      </c>
      <c r="D38">
        <v>154704</v>
      </c>
      <c r="E38" t="s">
        <v>1</v>
      </c>
      <c r="F38" t="s">
        <v>3</v>
      </c>
      <c r="G38" s="3">
        <v>80</v>
      </c>
      <c r="H38" s="3">
        <v>80</v>
      </c>
      <c r="I38" s="3">
        <v>80</v>
      </c>
      <c r="J38" s="3">
        <v>80</v>
      </c>
      <c r="K38" s="3">
        <v>80</v>
      </c>
      <c r="L38" s="3">
        <v>80</v>
      </c>
      <c r="M38">
        <f>G38*Komponen!C10 + H38*Komponen!C11 + I38*Komponen!C12 + J38*Komponen!C13 + K38*Komponen!C14 + L38*Komponen!C15</f>
        <v>80</v>
      </c>
      <c r="N38" t="str">
        <f t="shared" si="0"/>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Aulia Amini</cp:lastModifiedBy>
  <dcterms:created xsi:type="dcterms:W3CDTF">2025-01-21T07:28:28Z</dcterms:created>
  <dcterms:modified xsi:type="dcterms:W3CDTF">2025-01-22T02:23:10Z</dcterms:modified>
  <cp:category>nilai</cp:category>
</cp:coreProperties>
</file>