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UMMat\Materi Kuliah Prodi Farmasi UMMat\NILAI AHIR SEMESTER GANJIL 2024-2025 S1 &amp; D3 FARMASI FIK UMMat\03 PEMASARAN FARMASI S1\"/>
    </mc:Choice>
  </mc:AlternateContent>
  <xr:revisionPtr revIDLastSave="0" documentId="13_ncr:1_{672B0867-49A6-4310-B2A1-1FB6DAB29376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5" i="4" l="1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<sst xmlns="http://schemas.openxmlformats.org/spreadsheetml/2006/main" count="263" uniqueCount="160">
  <si>
    <t>KODE MK</t>
  </si>
  <si>
    <t>E1C2A39S</t>
  </si>
  <si>
    <t>NAMA MK</t>
  </si>
  <si>
    <t>PEMASARAN FARMASI</t>
  </si>
  <si>
    <t>NAMA KELAS</t>
  </si>
  <si>
    <t>3A</t>
  </si>
  <si>
    <t>Program Studi</t>
  </si>
  <si>
    <t>S1 FARMASI</t>
  </si>
  <si>
    <t>Fakultas</t>
  </si>
  <si>
    <t>ILMU KESEHATAN</t>
  </si>
  <si>
    <t>Semester</t>
  </si>
  <si>
    <t>Nama Dosen</t>
  </si>
  <si>
    <t>NUR FURQANI, M.Farm.,Apt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</si>
  <si>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</si>
  <si>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</si>
  <si>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</si>
  <si>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</si>
  <si>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</si>
  <si>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</si>
  <si>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</si>
  <si>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</si>
  <si>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</si>
  <si>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</si>
  <si>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</si>
  <si>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</si>
  <si>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</si>
  <si>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</si>
  <si>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</si>
  <si>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</si>
  <si>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</si>
  <si>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</si>
  <si>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</si>
  <si>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</si>
  <si>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</si>
  <si>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</si>
  <si>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</si>
  <si>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</si>
  <si>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</si>
  <si>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</si>
  <si>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</si>
  <si>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</si>
  <si>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</si>
  <si>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</si>
  <si>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</si>
  <si>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</si>
  <si>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</si>
  <si>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</si>
  <si>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</si>
  <si>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</si>
  <si>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</si>
  <si>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</si>
  <si>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</si>
  <si>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</si>
  <si>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</si>
  <si>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</si>
  <si>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</si>
  <si>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</si>
  <si>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</si>
  <si>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</si>
  <si>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</si>
  <si>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</si>
  <si>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</si>
  <si>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</si>
  <si>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</si>
  <si>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</si>
  <si>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PEMASARAN FARMASI (E1C2A39S)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</si>
  <si>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</si>
  <si>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</si>
  <si>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</si>
  <si>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</si>
  <si>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</si>
  <si>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</si>
  <si>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</si>
  <si>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</si>
  <si>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</si>
  <si>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2019E1C031</t>
  </si>
  <si>
    <t>MUHAMMAD AKBAR HISHOM</t>
  </si>
  <si>
    <t>2020E1C054</t>
  </si>
  <si>
    <t>SUSAN ANDRIANI</t>
  </si>
  <si>
    <t>2021E1C045</t>
  </si>
  <si>
    <t>NINI AFIFAH</t>
  </si>
  <si>
    <t>2021E1C072</t>
  </si>
  <si>
    <t>ABELIA PUTRI FEBRIANTI</t>
  </si>
  <si>
    <t>2021E1C079</t>
  </si>
  <si>
    <t>NORYANI</t>
  </si>
  <si>
    <t>ABDUZZUHRI</t>
  </si>
  <si>
    <t>ADE CITRA ANNISA</t>
  </si>
  <si>
    <t>ADLI FAIRUL</t>
  </si>
  <si>
    <t>AGUNG HIDAYAT SAPUTRA</t>
  </si>
  <si>
    <t>AHMADI RAMLAN</t>
  </si>
  <si>
    <t>AINUN WIDIAWATI</t>
  </si>
  <si>
    <t>AISYAH SABRINA</t>
  </si>
  <si>
    <t>AIZAH</t>
  </si>
  <si>
    <t>AKBAR ARDIANSYAH</t>
  </si>
  <si>
    <t>ALBBY AGUSTIANZAH</t>
  </si>
  <si>
    <t>ALFIN</t>
  </si>
  <si>
    <t>AMILDA APRILLAH</t>
  </si>
  <si>
    <t>AN UMILLAH TSURAYYA MAZIDAH</t>
  </si>
  <si>
    <t>ANGGI DINI HARI PUSPITASARI</t>
  </si>
  <si>
    <t>ANGGUN SUCIANA</t>
  </si>
  <si>
    <t>ANISA MAULANDINI</t>
  </si>
  <si>
    <t>ANISYA RIYATUN ZAHROYINI</t>
  </si>
  <si>
    <t>AQMARINA HUKMA SHABIYA</t>
  </si>
  <si>
    <t>ASTRI</t>
  </si>
  <si>
    <t>AURELIA FEBRIANA</t>
  </si>
  <si>
    <t>AYU NURUL ISLAMI</t>
  </si>
  <si>
    <t>BAIQ AUFA TATIAH WHIDYANINGSIH</t>
  </si>
  <si>
    <t>BAIQ JESNIA VERA EZLYN</t>
  </si>
  <si>
    <t>BAIQ KANAYA RAHMANISA</t>
  </si>
  <si>
    <t>BAIQ NADIA TRI APRIANINGRUM</t>
  </si>
  <si>
    <t>BAIQ NAJAHA SAFARI ULYA</t>
  </si>
  <si>
    <t>BAIQ NUR ALFIANA HILDAYATI PUTRI</t>
  </si>
  <si>
    <t>BAIQ NURDIAN</t>
  </si>
  <si>
    <t>BASTIAN</t>
  </si>
  <si>
    <t>AKMAH</t>
  </si>
  <si>
    <t>ALFIA RIZKI ZULIANA</t>
  </si>
  <si>
    <t>ARIFA SARIFATUL HUSNA</t>
  </si>
  <si>
    <t>ARDIANTI</t>
  </si>
  <si>
    <t>ARINA SALSABILA</t>
  </si>
  <si>
    <t>BAIQ LUTFIA SAFHIRA</t>
  </si>
  <si>
    <t>NURJIHAD</t>
  </si>
  <si>
    <t>Pengertian manajemen pemasaran, sistem pemasaran, konsep pemasaran pasar, bauran pemasaran</t>
  </si>
  <si>
    <t xml:space="preserve">Konsep Pemasaran Secara Umum dan Konsep Inti Pemasaran </t>
  </si>
  <si>
    <t>Lingkungan yang mempengaruhi Perusahaan, Identifikasi lingkungan Perusahaan, Contoh tentang lingkungan Perusahaan</t>
  </si>
  <si>
    <t>Pasar konsumen akhir dan pasar bisnis, Peranan Pemasaran dalam Perusahaan</t>
  </si>
  <si>
    <t>Rencana/ Startegi Pemasaran, Pasar Konsumen dan Pasar Bisnis</t>
  </si>
  <si>
    <r>
      <t xml:space="preserve">Devinisi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 (STP) dan Contoh STP</t>
    </r>
  </si>
  <si>
    <r>
      <t xml:space="preserve">Perbedaan segmentasi, target dan positioning pasar , Klasifikasi segmentasi, target dan </t>
    </r>
    <r>
      <rPr>
        <i/>
        <sz val="12"/>
        <color rgb="FF000000"/>
        <rFont val="Times New Roman"/>
        <family val="1"/>
      </rPr>
      <t xml:space="preserve">positioning </t>
    </r>
    <r>
      <rPr>
        <sz val="12"/>
        <color rgb="FF000000"/>
        <rFont val="Times New Roman"/>
        <family val="1"/>
      </rPr>
      <t>pasar</t>
    </r>
  </si>
  <si>
    <t>Ujian Tengah Semester</t>
  </si>
  <si>
    <t>Perkembangan Saluran Pemasaran Farmasi (PBF, Apotek dan toko obat)</t>
  </si>
  <si>
    <t>Pengembangan produk baru dan strategi siklus hidup produk</t>
  </si>
  <si>
    <t>Penjualan Produk Farmasi/ Pemasaran Produk Farmasi</t>
  </si>
  <si>
    <t>Teknik Menjual</t>
  </si>
  <si>
    <r>
      <t xml:space="preserve">Strategi pemasaran </t>
    </r>
    <r>
      <rPr>
        <i/>
        <sz val="12"/>
        <color rgb="FF000000"/>
        <rFont val="Times New Roman"/>
        <family val="1"/>
      </rPr>
      <t>marketing mix</t>
    </r>
    <r>
      <rPr>
        <sz val="12"/>
        <color rgb="FF000000"/>
        <rFont val="Times New Roman"/>
        <family val="1"/>
      </rPr>
      <t xml:space="preserve"> dan </t>
    </r>
    <r>
      <rPr>
        <i/>
        <sz val="12"/>
        <color rgb="FF000000"/>
        <rFont val="Times New Roman"/>
        <family val="1"/>
      </rPr>
      <t>marketing channels</t>
    </r>
  </si>
  <si>
    <t>Tahapan promosi</t>
  </si>
  <si>
    <t>Personal Selling</t>
  </si>
  <si>
    <t>Ujian Ahir Semester</t>
  </si>
  <si>
    <t>Terlibat dan aktif saat kegiatan belajar, mengajar</t>
  </si>
  <si>
    <t>Involved and active during learning and teaching activities</t>
  </si>
  <si>
    <t>Mid-term examination</t>
  </si>
  <si>
    <t>Ujian Akhir Semester</t>
  </si>
  <si>
    <t>Final test</t>
  </si>
  <si>
    <t>Definition of marketing management, marketing system, market marketing concept, marketing mix</t>
  </si>
  <si>
    <t>General Marketing Concepts and Core Marketing Concepts</t>
  </si>
  <si>
    <t>Environments that influence the Company, Identify the Company's environment, Examples of the Company's environment</t>
  </si>
  <si>
    <t>Final consumer markets and business markets, The Role of Marketing in Companies</t>
  </si>
  <si>
    <t>Marketing Plans/Strategies, Consumer Market and Business Market</t>
  </si>
  <si>
    <t>Definitions of segmentation, targeting and market positioning (STP) and examples of STP</t>
  </si>
  <si>
    <t>Differences between segmentation, target and market positioning, Classification of segmentation, target and market positioning</t>
  </si>
  <si>
    <t>Midterm Exams</t>
  </si>
  <si>
    <t>Development of Pharmaceutical Marketing Channels (PBF, Pharmacies and drug stores)</t>
  </si>
  <si>
    <t>New product development and product life cycle strategy</t>
  </si>
  <si>
    <t>Sales of Pharmaceutical Products/ Marketing of Pharmaceutical Products</t>
  </si>
  <si>
    <t>Selling Techniques</t>
  </si>
  <si>
    <t>Marketing strategies marketing mix and marketing channels</t>
  </si>
  <si>
    <t>Promotion stages</t>
  </si>
  <si>
    <t>Final Semester Exams</t>
  </si>
  <si>
    <t>Review Artikel : https://drive.google.com/drive/folders/12ihVJ-1ZJ8WP0jgW04ENEhBNEphclHB-?usp=share_link</t>
  </si>
  <si>
    <t>mengerjakan Studi kasus https://drive.google.com/drive/folders/1655Ymq5aF3XS7VwWFieGb2KHAEGQ9Xy5?usp=drive_link</t>
  </si>
  <si>
    <t>Make case studies https://drive.google.com/drive/folders/1655Ymq5aF3XS7VwWFieGb2KHAEGQ9Xy5?usp=drive_link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</si>
</sst>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G24" sqref="G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121</v>
      </c>
      <c r="C10" s="3" t="s">
        <v>142</v>
      </c>
      <c r="D10">
        <v>1234580840</v>
      </c>
    </row>
    <row r="11" spans="1:4" x14ac:dyDescent="0.25">
      <c r="A11">
        <v>2</v>
      </c>
      <c r="B11" s="3" t="s">
        <v>122</v>
      </c>
      <c r="C11" s="3" t="s">
        <v>143</v>
      </c>
      <c r="D11">
        <v>1234580840</v>
      </c>
    </row>
    <row r="12" spans="1:4" x14ac:dyDescent="0.25">
      <c r="A12">
        <v>3</v>
      </c>
      <c r="B12" s="3" t="s">
        <v>123</v>
      </c>
      <c r="C12" s="3" t="s">
        <v>144</v>
      </c>
      <c r="D12">
        <v>1234580840</v>
      </c>
    </row>
    <row r="13" spans="1:4" x14ac:dyDescent="0.25">
      <c r="A13">
        <v>4</v>
      </c>
      <c r="B13" s="3" t="s">
        <v>124</v>
      </c>
      <c r="C13" s="3" t="s">
        <v>145</v>
      </c>
      <c r="D13">
        <v>1234580840</v>
      </c>
    </row>
    <row r="14" spans="1:4" x14ac:dyDescent="0.25">
      <c r="A14">
        <v>5</v>
      </c>
      <c r="B14" s="3" t="s">
        <v>125</v>
      </c>
      <c r="C14" s="3" t="s">
        <v>146</v>
      </c>
      <c r="D14">
        <v>1234580840</v>
      </c>
    </row>
    <row r="15" spans="1:4" ht="15.75" x14ac:dyDescent="0.25">
      <c r="A15">
        <v>6</v>
      </c>
      <c r="B15" s="3" t="s">
        <v>126</v>
      </c>
      <c r="C15" s="3" t="s">
        <v>147</v>
      </c>
      <c r="D15">
        <v>1234580840</v>
      </c>
    </row>
    <row r="16" spans="1:4" ht="15.75" x14ac:dyDescent="0.25">
      <c r="A16">
        <v>7</v>
      </c>
      <c r="B16" s="3" t="s">
        <v>127</v>
      </c>
      <c r="C16" s="3" t="s">
        <v>148</v>
      </c>
      <c r="D16">
        <v>1234580840</v>
      </c>
    </row>
    <row r="17" spans="1:4" x14ac:dyDescent="0.25">
      <c r="A17">
        <v>8</v>
      </c>
      <c r="B17" s="3" t="s">
        <v>128</v>
      </c>
      <c r="C17" s="3" t="s">
        <v>149</v>
      </c>
      <c r="D17">
        <v>1234580840</v>
      </c>
    </row>
    <row r="18" spans="1:4" x14ac:dyDescent="0.25">
      <c r="A18">
        <v>9</v>
      </c>
      <c r="B18" s="3" t="s">
        <v>129</v>
      </c>
      <c r="C18" s="3" t="s">
        <v>150</v>
      </c>
      <c r="D18">
        <v>1234580840</v>
      </c>
    </row>
    <row r="19" spans="1:4" x14ac:dyDescent="0.25">
      <c r="A19">
        <v>10</v>
      </c>
      <c r="B19" s="3" t="s">
        <v>130</v>
      </c>
      <c r="C19" s="3" t="s">
        <v>151</v>
      </c>
      <c r="D19">
        <v>1234580840</v>
      </c>
    </row>
    <row r="20" spans="1:4" x14ac:dyDescent="0.25">
      <c r="A20">
        <v>11</v>
      </c>
      <c r="B20" s="3" t="s">
        <v>131</v>
      </c>
      <c r="C20" s="3" t="s">
        <v>152</v>
      </c>
      <c r="D20">
        <v>1234580840</v>
      </c>
    </row>
    <row r="21" spans="1:4" x14ac:dyDescent="0.25">
      <c r="A21">
        <v>12</v>
      </c>
      <c r="B21" s="3" t="s">
        <v>132</v>
      </c>
      <c r="C21" s="3" t="s">
        <v>153</v>
      </c>
      <c r="D21">
        <v>1234580840</v>
      </c>
    </row>
    <row r="22" spans="1:4" ht="15.75" x14ac:dyDescent="0.25">
      <c r="A22">
        <v>13</v>
      </c>
      <c r="B22" s="3" t="s">
        <v>133</v>
      </c>
      <c r="C22" s="3" t="s">
        <v>154</v>
      </c>
      <c r="D22">
        <v>1234580840</v>
      </c>
    </row>
    <row r="23" spans="1:4" x14ac:dyDescent="0.25">
      <c r="A23">
        <v>14</v>
      </c>
      <c r="B23" s="3" t="s">
        <v>134</v>
      </c>
      <c r="C23" s="3" t="s">
        <v>155</v>
      </c>
      <c r="D23">
        <v>1234580840</v>
      </c>
    </row>
    <row r="24" spans="1:4" x14ac:dyDescent="0.25">
      <c r="A24">
        <v>15</v>
      </c>
      <c r="B24" s="3" t="s">
        <v>135</v>
      </c>
      <c r="C24" s="3" t="s">
        <v>135</v>
      </c>
      <c r="D24">
        <v>1234580840</v>
      </c>
    </row>
    <row r="25" spans="1:4" x14ac:dyDescent="0.25">
      <c r="A25">
        <v>16</v>
      </c>
      <c r="B25" s="3" t="s">
        <v>136</v>
      </c>
      <c r="C25" s="3" t="s">
        <v>156</v>
      </c>
      <c r="D25">
        <v>1234580840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D20" sqref="D20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4" sqref="E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137</v>
      </c>
      <c r="E10" s="3" t="s">
        <v>138</v>
      </c>
      <c r="F10">
        <v>1234580840</v>
      </c>
    </row>
    <row r="11" spans="1:6" x14ac:dyDescent="0.25">
      <c r="A11">
        <v>2</v>
      </c>
      <c r="B11" t="s">
        <v>60</v>
      </c>
      <c r="C11" s="9">
        <v>0.2</v>
      </c>
      <c r="D11" s="3" t="s">
        <v>157</v>
      </c>
      <c r="E11" s="3" t="s">
        <v>157</v>
      </c>
      <c r="F11">
        <v>1234580840</v>
      </c>
    </row>
    <row r="12" spans="1:6" x14ac:dyDescent="0.25">
      <c r="A12">
        <v>3</v>
      </c>
      <c r="B12" t="s">
        <v>61</v>
      </c>
      <c r="C12" s="9">
        <v>0</v>
      </c>
      <c r="D12" s="3"/>
      <c r="E12" s="3"/>
      <c r="F12">
        <v>1234580840</v>
      </c>
    </row>
    <row r="13" spans="1:6" x14ac:dyDescent="0.25">
      <c r="A13">
        <v>4</v>
      </c>
      <c r="B13" t="s">
        <v>62</v>
      </c>
      <c r="C13" s="9">
        <v>0.2</v>
      </c>
      <c r="D13" s="3" t="s">
        <v>158</v>
      </c>
      <c r="E13" s="3" t="s">
        <v>159</v>
      </c>
      <c r="F13">
        <v>1234580840</v>
      </c>
    </row>
    <row r="14" spans="1:6" x14ac:dyDescent="0.25">
      <c r="A14">
        <v>5</v>
      </c>
      <c r="B14" t="s">
        <v>63</v>
      </c>
      <c r="C14" s="9">
        <v>0.2</v>
      </c>
      <c r="D14" s="3" t="s">
        <v>128</v>
      </c>
      <c r="E14" s="3" t="s">
        <v>139</v>
      </c>
      <c r="F14">
        <v>1234580840</v>
      </c>
    </row>
    <row r="15" spans="1:6" x14ac:dyDescent="0.25">
      <c r="A15">
        <v>6</v>
      </c>
      <c r="B15" t="s">
        <v>64</v>
      </c>
      <c r="C15" s="9">
        <v>0.2</v>
      </c>
      <c r="D15" s="3" t="s">
        <v>140</v>
      </c>
      <c r="E15" s="3" t="s">
        <v>141</v>
      </c>
      <c r="F15">
        <v>1234580840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5"/>
  <sheetViews>
    <sheetView tabSelected="1" topLeftCell="C1" workbookViewId="0">
      <selection activeCell="H7" sqref="H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>
        <v>0.2</v>
      </c>
      <c r="H4" s="9">
        <v>0.2</v>
      </c>
      <c r="I4" s="9">
        <v>0</v>
      </c>
      <c r="J4" s="9">
        <v>0.2</v>
      </c>
      <c r="K4" s="9">
        <v>0.2</v>
      </c>
      <c r="L4" s="9">
        <v>0.2</v>
      </c>
      <c r="M4" s="6"/>
    </row>
    <row r="5" spans="1:14" x14ac:dyDescent="0.25">
      <c r="A5">
        <v>1</v>
      </c>
      <c r="B5" t="s">
        <v>75</v>
      </c>
      <c r="C5" t="s">
        <v>76</v>
      </c>
      <c r="D5">
        <v>154360</v>
      </c>
      <c r="E5" t="s">
        <v>1</v>
      </c>
      <c r="F5" t="s">
        <v>3</v>
      </c>
      <c r="G5" s="3">
        <v>60</v>
      </c>
      <c r="H5" s="3">
        <v>0</v>
      </c>
      <c r="I5" s="3"/>
      <c r="J5" s="3">
        <v>75</v>
      </c>
      <c r="K5" s="3">
        <v>44</v>
      </c>
      <c r="L5" s="3">
        <v>0</v>
      </c>
      <c r="M5">
        <f>G5*Komponen!C10 + H5*Komponen!C11 + I5*Komponen!C12 + J5*Komponen!C13 + K5*Komponen!C14 + L5*Komponen!C15</f>
        <v>35.799999999999997</v>
      </c>
      <c r="N5" t="str">
        <f t="shared" ref="N5:N4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 t="s">
        <v>77</v>
      </c>
      <c r="C6" t="s">
        <v>78</v>
      </c>
      <c r="D6">
        <v>152685</v>
      </c>
      <c r="E6" t="s">
        <v>1</v>
      </c>
      <c r="F6" t="s">
        <v>3</v>
      </c>
      <c r="G6" s="3">
        <v>80</v>
      </c>
      <c r="H6" s="3">
        <v>50</v>
      </c>
      <c r="I6" s="3"/>
      <c r="J6" s="3">
        <v>68</v>
      </c>
      <c r="K6" s="3">
        <v>51</v>
      </c>
      <c r="L6" s="3">
        <v>57</v>
      </c>
      <c r="M6">
        <f>G6*Komponen!C10 + H6*Komponen!C11 + I6*Komponen!C12 + J6*Komponen!C13 + K6*Komponen!C14 + L6*Komponen!C15</f>
        <v>61.2</v>
      </c>
      <c r="N6" t="str">
        <f t="shared" si="0"/>
        <v>B-</v>
      </c>
    </row>
    <row r="7" spans="1:14" x14ac:dyDescent="0.25">
      <c r="A7">
        <v>3</v>
      </c>
      <c r="B7" t="s">
        <v>79</v>
      </c>
      <c r="C7" t="s">
        <v>80</v>
      </c>
      <c r="D7">
        <v>153820</v>
      </c>
      <c r="E7" t="s">
        <v>1</v>
      </c>
      <c r="F7" t="s">
        <v>3</v>
      </c>
      <c r="G7" s="3">
        <v>80</v>
      </c>
      <c r="H7" s="3">
        <v>85</v>
      </c>
      <c r="I7" s="3"/>
      <c r="J7" s="3">
        <v>80</v>
      </c>
      <c r="K7" s="3">
        <v>60</v>
      </c>
      <c r="L7" s="3">
        <v>82</v>
      </c>
      <c r="M7">
        <f>G7*Komponen!C10 + H7*Komponen!C11 + I7*Komponen!C12 + J7*Komponen!C13 + K7*Komponen!C14 + L7*Komponen!C15</f>
        <v>77.400000000000006</v>
      </c>
      <c r="N7" t="str">
        <f t="shared" si="0"/>
        <v>A-</v>
      </c>
    </row>
    <row r="8" spans="1:14" x14ac:dyDescent="0.25">
      <c r="A8">
        <v>4</v>
      </c>
      <c r="B8" t="s">
        <v>81</v>
      </c>
      <c r="C8" t="s">
        <v>82</v>
      </c>
      <c r="D8">
        <v>156050</v>
      </c>
      <c r="E8" t="s">
        <v>1</v>
      </c>
      <c r="F8" t="s">
        <v>3</v>
      </c>
      <c r="G8" s="3">
        <v>80</v>
      </c>
      <c r="H8" s="3">
        <v>0</v>
      </c>
      <c r="I8" s="3"/>
      <c r="J8" s="3">
        <v>68</v>
      </c>
      <c r="K8" s="3">
        <v>78</v>
      </c>
      <c r="L8" s="3">
        <v>85</v>
      </c>
      <c r="M8">
        <f>G8*Komponen!C10 + H8*Komponen!C11 + I8*Komponen!C12 + J8*Komponen!C13 + K8*Komponen!C14 + L8*Komponen!C15</f>
        <v>62.2</v>
      </c>
      <c r="N8" t="str">
        <f t="shared" si="0"/>
        <v>B-</v>
      </c>
    </row>
    <row r="9" spans="1:14" x14ac:dyDescent="0.25">
      <c r="A9">
        <v>5</v>
      </c>
      <c r="B9" t="s">
        <v>83</v>
      </c>
      <c r="C9" t="s">
        <v>84</v>
      </c>
      <c r="D9">
        <v>153821</v>
      </c>
      <c r="E9" t="s">
        <v>1</v>
      </c>
      <c r="F9" t="s">
        <v>3</v>
      </c>
      <c r="G9" s="3">
        <v>80</v>
      </c>
      <c r="H9" s="3">
        <v>85</v>
      </c>
      <c r="I9" s="3"/>
      <c r="J9" s="3">
        <v>80</v>
      </c>
      <c r="K9" s="3">
        <v>63</v>
      </c>
      <c r="L9" s="3">
        <v>80</v>
      </c>
      <c r="M9">
        <f>G9*Komponen!C10 + H9*Komponen!C11 + I9*Komponen!C12 + J9*Komponen!C13 + K9*Komponen!C14 + L9*Komponen!C15</f>
        <v>77.599999999999994</v>
      </c>
      <c r="N9" t="str">
        <f t="shared" si="0"/>
        <v>A-</v>
      </c>
    </row>
    <row r="10" spans="1:14" x14ac:dyDescent="0.25">
      <c r="A10">
        <v>6</v>
      </c>
      <c r="B10">
        <v>20230510300001</v>
      </c>
      <c r="C10" t="s">
        <v>85</v>
      </c>
      <c r="D10">
        <v>155554</v>
      </c>
      <c r="E10" t="s">
        <v>1</v>
      </c>
      <c r="F10" t="s">
        <v>3</v>
      </c>
      <c r="G10" s="3">
        <v>80</v>
      </c>
      <c r="H10" s="3">
        <v>70</v>
      </c>
      <c r="I10" s="3"/>
      <c r="J10" s="3">
        <v>80</v>
      </c>
      <c r="K10" s="3">
        <v>59</v>
      </c>
      <c r="L10" s="3">
        <v>34</v>
      </c>
      <c r="M10">
        <f>G10*Komponen!C10 + H10*Komponen!C11 + I10*Komponen!C12 + J10*Komponen!C13 + K10*Komponen!C14 + L10*Komponen!C15</f>
        <v>64.599999999999994</v>
      </c>
      <c r="N10" t="str">
        <f t="shared" si="0"/>
        <v>B-</v>
      </c>
    </row>
    <row r="11" spans="1:14" x14ac:dyDescent="0.25">
      <c r="A11">
        <v>7</v>
      </c>
      <c r="B11">
        <v>20230510300002</v>
      </c>
      <c r="C11" t="s">
        <v>86</v>
      </c>
      <c r="D11">
        <v>152079</v>
      </c>
      <c r="E11" t="s">
        <v>1</v>
      </c>
      <c r="F11" t="s">
        <v>3</v>
      </c>
      <c r="G11" s="3">
        <v>80</v>
      </c>
      <c r="H11" s="3">
        <v>85</v>
      </c>
      <c r="I11" s="3"/>
      <c r="J11" s="3">
        <v>80</v>
      </c>
      <c r="K11" s="3">
        <v>60</v>
      </c>
      <c r="L11" s="3">
        <v>73</v>
      </c>
      <c r="M11">
        <f>G11*Komponen!C10 + H11*Komponen!C11 + I11*Komponen!C12 + J11*Komponen!C13 + K11*Komponen!C14 + L11*Komponen!C15</f>
        <v>75.599999999999994</v>
      </c>
      <c r="N11" t="str">
        <f t="shared" si="0"/>
        <v>A-</v>
      </c>
    </row>
    <row r="12" spans="1:14" x14ac:dyDescent="0.25">
      <c r="A12">
        <v>8</v>
      </c>
      <c r="B12">
        <v>20230510300003</v>
      </c>
      <c r="C12" t="s">
        <v>87</v>
      </c>
      <c r="D12">
        <v>153841</v>
      </c>
      <c r="E12" t="s">
        <v>1</v>
      </c>
      <c r="F12" t="s">
        <v>3</v>
      </c>
      <c r="G12" s="3">
        <v>80</v>
      </c>
      <c r="H12" s="3">
        <v>85</v>
      </c>
      <c r="I12" s="3"/>
      <c r="J12" s="3">
        <v>80</v>
      </c>
      <c r="K12" s="3">
        <v>48</v>
      </c>
      <c r="L12" s="3">
        <v>55</v>
      </c>
      <c r="M12">
        <f>G12*Komponen!C10 + H12*Komponen!C11 + I12*Komponen!C12 + J12*Komponen!C13 + K12*Komponen!C14 + L12*Komponen!C15</f>
        <v>69.599999999999994</v>
      </c>
      <c r="N12" t="str">
        <f t="shared" si="0"/>
        <v>B</v>
      </c>
    </row>
    <row r="13" spans="1:14" x14ac:dyDescent="0.25">
      <c r="A13">
        <v>9</v>
      </c>
      <c r="B13">
        <v>20230510300004</v>
      </c>
      <c r="C13" t="s">
        <v>88</v>
      </c>
      <c r="D13">
        <v>153569</v>
      </c>
      <c r="E13" t="s">
        <v>1</v>
      </c>
      <c r="F13" t="s">
        <v>3</v>
      </c>
      <c r="G13" s="3">
        <v>80</v>
      </c>
      <c r="H13" s="3">
        <v>80</v>
      </c>
      <c r="I13" s="3"/>
      <c r="J13" s="3">
        <v>80</v>
      </c>
      <c r="K13" s="3">
        <v>68</v>
      </c>
      <c r="L13" s="3">
        <v>79</v>
      </c>
      <c r="M13">
        <f>G13*Komponen!C10 + H13*Komponen!C11 + I13*Komponen!C12 + J13*Komponen!C13 + K13*Komponen!C14 + L13*Komponen!C15</f>
        <v>77.400000000000006</v>
      </c>
      <c r="N13" t="str">
        <f t="shared" si="0"/>
        <v>A-</v>
      </c>
    </row>
    <row r="14" spans="1:14" x14ac:dyDescent="0.25">
      <c r="A14">
        <v>10</v>
      </c>
      <c r="B14">
        <v>20230510300005</v>
      </c>
      <c r="C14" t="s">
        <v>89</v>
      </c>
      <c r="D14">
        <v>154023</v>
      </c>
      <c r="E14" t="s">
        <v>1</v>
      </c>
      <c r="F14" t="s">
        <v>3</v>
      </c>
      <c r="G14" s="3">
        <v>80</v>
      </c>
      <c r="H14" s="3">
        <v>70</v>
      </c>
      <c r="I14" s="3"/>
      <c r="J14" s="3">
        <v>80</v>
      </c>
      <c r="K14" s="3">
        <v>48</v>
      </c>
      <c r="L14" s="3">
        <v>32</v>
      </c>
      <c r="M14">
        <f>G14*Komponen!C10 + H14*Komponen!C11 + I14*Komponen!C12 + J14*Komponen!C13 + K14*Komponen!C14 + L14*Komponen!C15</f>
        <v>62</v>
      </c>
      <c r="N14" t="str">
        <f t="shared" si="0"/>
        <v>B-</v>
      </c>
    </row>
    <row r="15" spans="1:14" x14ac:dyDescent="0.25">
      <c r="A15">
        <v>11</v>
      </c>
      <c r="B15">
        <v>20230510300006</v>
      </c>
      <c r="C15" t="s">
        <v>90</v>
      </c>
      <c r="D15">
        <v>153475</v>
      </c>
      <c r="E15" t="s">
        <v>1</v>
      </c>
      <c r="F15" t="s">
        <v>3</v>
      </c>
      <c r="G15" s="3">
        <v>80</v>
      </c>
      <c r="H15" s="3">
        <v>85</v>
      </c>
      <c r="I15" s="3"/>
      <c r="J15" s="3">
        <v>80</v>
      </c>
      <c r="K15" s="3">
        <v>83</v>
      </c>
      <c r="L15" s="3">
        <v>79</v>
      </c>
      <c r="M15">
        <f>G15*Komponen!C10 + H15*Komponen!C11 + I15*Komponen!C12 + J15*Komponen!C13 + K15*Komponen!C14 + L15*Komponen!C15</f>
        <v>81.399999999999991</v>
      </c>
      <c r="N15" t="str">
        <f t="shared" si="0"/>
        <v>A</v>
      </c>
    </row>
    <row r="16" spans="1:14" x14ac:dyDescent="0.25">
      <c r="A16">
        <v>12</v>
      </c>
      <c r="B16">
        <v>20230510300007</v>
      </c>
      <c r="C16" t="s">
        <v>91</v>
      </c>
      <c r="D16">
        <v>153640</v>
      </c>
      <c r="E16" t="s">
        <v>1</v>
      </c>
      <c r="F16" t="s">
        <v>3</v>
      </c>
      <c r="G16" s="3">
        <v>80</v>
      </c>
      <c r="H16" s="3">
        <v>85</v>
      </c>
      <c r="I16" s="3"/>
      <c r="J16" s="3">
        <v>80</v>
      </c>
      <c r="K16" s="3">
        <v>59</v>
      </c>
      <c r="L16" s="3">
        <v>41</v>
      </c>
      <c r="M16">
        <f>G16*Komponen!C10 + H16*Komponen!C11 + I16*Komponen!C12 + J16*Komponen!C13 + K16*Komponen!C14 + L16*Komponen!C15</f>
        <v>69</v>
      </c>
      <c r="N16" t="str">
        <f t="shared" si="0"/>
        <v>B</v>
      </c>
    </row>
    <row r="17" spans="1:14" x14ac:dyDescent="0.25">
      <c r="A17">
        <v>13</v>
      </c>
      <c r="B17">
        <v>20230510300008</v>
      </c>
      <c r="C17" t="s">
        <v>92</v>
      </c>
      <c r="D17">
        <v>153452</v>
      </c>
      <c r="E17" t="s">
        <v>1</v>
      </c>
      <c r="F17" t="s">
        <v>3</v>
      </c>
      <c r="G17" s="3">
        <v>80</v>
      </c>
      <c r="H17" s="3">
        <v>70</v>
      </c>
      <c r="I17" s="3"/>
      <c r="J17" s="3">
        <v>80</v>
      </c>
      <c r="K17" s="3">
        <v>52</v>
      </c>
      <c r="L17" s="3">
        <v>37</v>
      </c>
      <c r="M17">
        <f>G17*Komponen!C10 + H17*Komponen!C11 + I17*Komponen!C12 + J17*Komponen!C13 + K17*Komponen!C14 + L17*Komponen!C15</f>
        <v>63.8</v>
      </c>
      <c r="N17" t="str">
        <f t="shared" si="0"/>
        <v>B-</v>
      </c>
    </row>
    <row r="18" spans="1:14" x14ac:dyDescent="0.25">
      <c r="A18">
        <v>14</v>
      </c>
      <c r="B18">
        <v>20230510300009</v>
      </c>
      <c r="C18" t="s">
        <v>93</v>
      </c>
      <c r="D18">
        <v>152074</v>
      </c>
      <c r="E18" t="s">
        <v>1</v>
      </c>
      <c r="F18" t="s">
        <v>3</v>
      </c>
      <c r="G18" s="3">
        <v>80</v>
      </c>
      <c r="H18" s="3">
        <v>0</v>
      </c>
      <c r="I18" s="3"/>
      <c r="J18" s="3">
        <v>68</v>
      </c>
      <c r="K18" s="3">
        <v>67</v>
      </c>
      <c r="L18" s="3">
        <v>0</v>
      </c>
      <c r="M18">
        <f>G18*Komponen!C10 + H18*Komponen!C11 + I18*Komponen!C12 + J18*Komponen!C13 + K18*Komponen!C14 + L18*Komponen!C15</f>
        <v>43</v>
      </c>
      <c r="N18" t="str">
        <f t="shared" si="0"/>
        <v>D</v>
      </c>
    </row>
    <row r="19" spans="1:14" x14ac:dyDescent="0.25">
      <c r="A19">
        <v>15</v>
      </c>
      <c r="B19">
        <v>20230510300010</v>
      </c>
      <c r="C19" t="s">
        <v>94</v>
      </c>
      <c r="D19">
        <v>153494</v>
      </c>
      <c r="E19" t="s">
        <v>1</v>
      </c>
      <c r="F19" t="s">
        <v>3</v>
      </c>
      <c r="G19" s="3">
        <v>80</v>
      </c>
      <c r="H19" s="3">
        <v>85</v>
      </c>
      <c r="I19" s="3"/>
      <c r="J19" s="3">
        <v>80</v>
      </c>
      <c r="K19" s="3">
        <v>73</v>
      </c>
      <c r="L19" s="3">
        <v>85</v>
      </c>
      <c r="M19">
        <f>G19*Komponen!C10 + H19*Komponen!C11 + I19*Komponen!C12 + J19*Komponen!C13 + K19*Komponen!C14 + L19*Komponen!C15</f>
        <v>80.599999999999994</v>
      </c>
      <c r="N19" t="str">
        <f t="shared" si="0"/>
        <v>A</v>
      </c>
    </row>
    <row r="20" spans="1:14" x14ac:dyDescent="0.25">
      <c r="A20">
        <v>16</v>
      </c>
      <c r="B20">
        <v>20230510300011</v>
      </c>
      <c r="C20" t="s">
        <v>95</v>
      </c>
      <c r="D20">
        <v>156883</v>
      </c>
      <c r="E20" t="s">
        <v>1</v>
      </c>
      <c r="F20" t="s">
        <v>3</v>
      </c>
      <c r="G20" s="3">
        <v>80</v>
      </c>
      <c r="H20" s="3">
        <v>85</v>
      </c>
      <c r="I20" s="3"/>
      <c r="J20" s="3">
        <v>80</v>
      </c>
      <c r="K20" s="3">
        <v>36</v>
      </c>
      <c r="L20" s="3">
        <v>79</v>
      </c>
      <c r="M20">
        <f>G20*Komponen!C10 + H20*Komponen!C11 + I20*Komponen!C12 + J20*Komponen!C13 + K20*Komponen!C14 + L20*Komponen!C15</f>
        <v>72</v>
      </c>
      <c r="N20" t="str">
        <f t="shared" si="0"/>
        <v>B+</v>
      </c>
    </row>
    <row r="21" spans="1:14" x14ac:dyDescent="0.25">
      <c r="A21">
        <v>17</v>
      </c>
      <c r="B21">
        <v>20230510300012</v>
      </c>
      <c r="C21" t="s">
        <v>96</v>
      </c>
      <c r="D21">
        <v>153522</v>
      </c>
      <c r="E21" t="s">
        <v>1</v>
      </c>
      <c r="F21" t="s">
        <v>3</v>
      </c>
      <c r="G21" s="3">
        <v>80</v>
      </c>
      <c r="H21" s="3">
        <v>85</v>
      </c>
      <c r="I21" s="3"/>
      <c r="J21" s="3">
        <v>80</v>
      </c>
      <c r="K21" s="3">
        <v>70</v>
      </c>
      <c r="L21" s="3">
        <v>76</v>
      </c>
      <c r="M21">
        <f>G21*Komponen!C10 + H21*Komponen!C11 + I21*Komponen!C12 + J21*Komponen!C13 + K21*Komponen!C14 + L21*Komponen!C15</f>
        <v>78.2</v>
      </c>
      <c r="N21" t="str">
        <f t="shared" si="0"/>
        <v>A-</v>
      </c>
    </row>
    <row r="22" spans="1:14" x14ac:dyDescent="0.25">
      <c r="A22">
        <v>18</v>
      </c>
      <c r="B22">
        <v>20230510300013</v>
      </c>
      <c r="C22" t="s">
        <v>97</v>
      </c>
      <c r="D22">
        <v>153463</v>
      </c>
      <c r="E22" t="s">
        <v>1</v>
      </c>
      <c r="F22" t="s">
        <v>3</v>
      </c>
      <c r="G22" s="3">
        <v>80</v>
      </c>
      <c r="H22" s="3">
        <v>85</v>
      </c>
      <c r="I22" s="3"/>
      <c r="J22" s="3">
        <v>80</v>
      </c>
      <c r="K22" s="3">
        <v>79</v>
      </c>
      <c r="L22" s="3">
        <v>73</v>
      </c>
      <c r="M22">
        <f>G22*Komponen!C10 + H22*Komponen!C11 + I22*Komponen!C12 + J22*Komponen!C13 + K22*Komponen!C14 + L22*Komponen!C15</f>
        <v>79.400000000000006</v>
      </c>
      <c r="N22" t="str">
        <f t="shared" si="0"/>
        <v>A-</v>
      </c>
    </row>
    <row r="23" spans="1:14" x14ac:dyDescent="0.25">
      <c r="A23">
        <v>19</v>
      </c>
      <c r="B23">
        <v>20230510300014</v>
      </c>
      <c r="C23" t="s">
        <v>98</v>
      </c>
      <c r="D23">
        <v>153682</v>
      </c>
      <c r="E23" t="s">
        <v>1</v>
      </c>
      <c r="F23" t="s">
        <v>3</v>
      </c>
      <c r="G23" s="3">
        <v>80</v>
      </c>
      <c r="H23" s="3">
        <v>80</v>
      </c>
      <c r="I23" s="3"/>
      <c r="J23" s="3">
        <v>80</v>
      </c>
      <c r="K23" s="3">
        <v>85</v>
      </c>
      <c r="L23" s="3">
        <v>76</v>
      </c>
      <c r="M23">
        <f>G23*Komponen!C10 + H23*Komponen!C11 + I23*Komponen!C12 + J23*Komponen!C13 + K23*Komponen!C14 + L23*Komponen!C15</f>
        <v>80.2</v>
      </c>
      <c r="N23" t="str">
        <f t="shared" si="0"/>
        <v>A</v>
      </c>
    </row>
    <row r="24" spans="1:14" x14ac:dyDescent="0.25">
      <c r="A24">
        <v>20</v>
      </c>
      <c r="B24">
        <v>20230510300015</v>
      </c>
      <c r="C24" t="s">
        <v>99</v>
      </c>
      <c r="D24">
        <v>153462</v>
      </c>
      <c r="E24" t="s">
        <v>1</v>
      </c>
      <c r="F24" t="s">
        <v>3</v>
      </c>
      <c r="G24" s="3">
        <v>80</v>
      </c>
      <c r="H24" s="3">
        <v>65</v>
      </c>
      <c r="I24" s="3"/>
      <c r="J24" s="3">
        <v>80</v>
      </c>
      <c r="K24" s="3">
        <v>85</v>
      </c>
      <c r="L24" s="3">
        <v>54</v>
      </c>
      <c r="M24">
        <f>G24*Komponen!C10 + H24*Komponen!C11 + I24*Komponen!C12 + J24*Komponen!C13 + K24*Komponen!C14 + L24*Komponen!C15</f>
        <v>72.8</v>
      </c>
      <c r="N24" t="str">
        <f t="shared" si="0"/>
        <v>B+</v>
      </c>
    </row>
    <row r="25" spans="1:14" x14ac:dyDescent="0.25">
      <c r="A25">
        <v>21</v>
      </c>
      <c r="B25">
        <v>20230510300016</v>
      </c>
      <c r="C25" t="s">
        <v>100</v>
      </c>
      <c r="D25">
        <v>155416</v>
      </c>
      <c r="E25" t="s">
        <v>1</v>
      </c>
      <c r="F25" t="s">
        <v>3</v>
      </c>
      <c r="G25" s="3">
        <v>80</v>
      </c>
      <c r="H25" s="3">
        <v>85</v>
      </c>
      <c r="I25" s="3"/>
      <c r="J25" s="3">
        <v>80</v>
      </c>
      <c r="K25" s="3">
        <v>79</v>
      </c>
      <c r="L25" s="3">
        <v>79</v>
      </c>
      <c r="M25">
        <f>G25*Komponen!C10 + H25*Komponen!C11 + I25*Komponen!C12 + J25*Komponen!C13 + K25*Komponen!C14 + L25*Komponen!C15</f>
        <v>80.599999999999994</v>
      </c>
      <c r="N25" t="str">
        <f t="shared" si="0"/>
        <v>A</v>
      </c>
    </row>
    <row r="26" spans="1:14" x14ac:dyDescent="0.25">
      <c r="A26">
        <v>22</v>
      </c>
      <c r="B26">
        <v>20230510300017</v>
      </c>
      <c r="C26" t="s">
        <v>101</v>
      </c>
      <c r="D26">
        <v>153759</v>
      </c>
      <c r="E26" t="s">
        <v>1</v>
      </c>
      <c r="F26" t="s">
        <v>3</v>
      </c>
      <c r="G26" s="3">
        <v>80</v>
      </c>
      <c r="H26" s="3">
        <v>0</v>
      </c>
      <c r="I26" s="3"/>
      <c r="J26" s="3">
        <v>70</v>
      </c>
      <c r="K26" s="3">
        <v>69</v>
      </c>
      <c r="L26" s="3">
        <v>70</v>
      </c>
      <c r="M26">
        <f>G26*Komponen!C10 + H26*Komponen!C11 + I26*Komponen!C12 + J26*Komponen!C13 + K26*Komponen!C14 + L26*Komponen!C15</f>
        <v>57.8</v>
      </c>
      <c r="N26" t="str">
        <f t="shared" si="0"/>
        <v>C+</v>
      </c>
    </row>
    <row r="27" spans="1:14" x14ac:dyDescent="0.25">
      <c r="A27">
        <v>23</v>
      </c>
      <c r="B27">
        <v>20230510300018</v>
      </c>
      <c r="C27" t="s">
        <v>102</v>
      </c>
      <c r="D27">
        <v>153752</v>
      </c>
      <c r="E27" t="s">
        <v>1</v>
      </c>
      <c r="F27" t="s">
        <v>3</v>
      </c>
      <c r="G27" s="3">
        <v>80</v>
      </c>
      <c r="H27" s="3">
        <v>0</v>
      </c>
      <c r="I27" s="3"/>
      <c r="J27" s="3">
        <v>70</v>
      </c>
      <c r="K27" s="3">
        <v>84</v>
      </c>
      <c r="L27" s="3">
        <v>0</v>
      </c>
      <c r="M27">
        <f>G27*Komponen!C10 + H27*Komponen!C11 + I27*Komponen!C12 + J27*Komponen!C13 + K27*Komponen!C14 + L27*Komponen!C15</f>
        <v>46.8</v>
      </c>
      <c r="N27" t="str">
        <f t="shared" si="0"/>
        <v>D</v>
      </c>
    </row>
    <row r="28" spans="1:14" x14ac:dyDescent="0.25">
      <c r="A28">
        <v>24</v>
      </c>
      <c r="B28">
        <v>20230510300019</v>
      </c>
      <c r="C28" t="s">
        <v>103</v>
      </c>
      <c r="D28">
        <v>154594</v>
      </c>
      <c r="E28" t="s">
        <v>1</v>
      </c>
      <c r="F28" t="s">
        <v>3</v>
      </c>
      <c r="G28" s="3">
        <v>80</v>
      </c>
      <c r="H28" s="3">
        <v>70</v>
      </c>
      <c r="I28" s="3"/>
      <c r="J28" s="3">
        <v>80</v>
      </c>
      <c r="K28" s="3">
        <v>80</v>
      </c>
      <c r="L28" s="3">
        <v>73</v>
      </c>
      <c r="M28">
        <f>G28*Komponen!C10 + H28*Komponen!C11 + I28*Komponen!C12 + J28*Komponen!C13 + K28*Komponen!C14 + L28*Komponen!C15</f>
        <v>76.599999999999994</v>
      </c>
      <c r="N28" t="str">
        <f t="shared" si="0"/>
        <v>A-</v>
      </c>
    </row>
    <row r="29" spans="1:14" x14ac:dyDescent="0.25">
      <c r="A29">
        <v>25</v>
      </c>
      <c r="B29">
        <v>20230510300020</v>
      </c>
      <c r="C29" t="s">
        <v>104</v>
      </c>
      <c r="D29">
        <v>153774</v>
      </c>
      <c r="E29" t="s">
        <v>1</v>
      </c>
      <c r="F29" t="s">
        <v>3</v>
      </c>
      <c r="G29" s="3">
        <v>80</v>
      </c>
      <c r="H29" s="3">
        <v>80</v>
      </c>
      <c r="I29" s="3"/>
      <c r="J29" s="3">
        <v>80</v>
      </c>
      <c r="K29" s="3">
        <v>63</v>
      </c>
      <c r="L29" s="3">
        <v>60</v>
      </c>
      <c r="M29">
        <f>G29*Komponen!C10 + H29*Komponen!C11 + I29*Komponen!C12 + J29*Komponen!C13 + K29*Komponen!C14 + L29*Komponen!C15</f>
        <v>72.599999999999994</v>
      </c>
      <c r="N29" t="str">
        <f t="shared" si="0"/>
        <v>B+</v>
      </c>
    </row>
    <row r="30" spans="1:14" x14ac:dyDescent="0.25">
      <c r="A30">
        <v>26</v>
      </c>
      <c r="B30">
        <v>20230510300021</v>
      </c>
      <c r="C30" t="s">
        <v>105</v>
      </c>
      <c r="D30">
        <v>153681</v>
      </c>
      <c r="E30" t="s">
        <v>1</v>
      </c>
      <c r="F30" t="s">
        <v>3</v>
      </c>
      <c r="G30" s="3">
        <v>80</v>
      </c>
      <c r="H30" s="3">
        <v>85</v>
      </c>
      <c r="I30" s="3"/>
      <c r="J30" s="3">
        <v>80</v>
      </c>
      <c r="K30" s="3">
        <v>86</v>
      </c>
      <c r="L30" s="3">
        <v>73</v>
      </c>
      <c r="M30">
        <f>G30*Komponen!C10 + H30*Komponen!C11 + I30*Komponen!C12 + J30*Komponen!C13 + K30*Komponen!C14 + L30*Komponen!C15</f>
        <v>80.800000000000011</v>
      </c>
      <c r="N30" t="str">
        <f t="shared" si="0"/>
        <v>A</v>
      </c>
    </row>
    <row r="31" spans="1:14" x14ac:dyDescent="0.25">
      <c r="A31">
        <v>27</v>
      </c>
      <c r="B31">
        <v>20230510300022</v>
      </c>
      <c r="C31" t="s">
        <v>106</v>
      </c>
      <c r="D31">
        <v>153505</v>
      </c>
      <c r="E31" t="s">
        <v>1</v>
      </c>
      <c r="F31" t="s">
        <v>3</v>
      </c>
      <c r="G31" s="3">
        <v>80</v>
      </c>
      <c r="H31" s="3">
        <v>80</v>
      </c>
      <c r="I31" s="3"/>
      <c r="J31" s="3">
        <v>80</v>
      </c>
      <c r="K31" s="3">
        <v>76</v>
      </c>
      <c r="L31" s="3">
        <v>76</v>
      </c>
      <c r="M31">
        <f>G31*Komponen!C10 + H31*Komponen!C11 + I31*Komponen!C12 + J31*Komponen!C13 + K31*Komponen!C14 + L31*Komponen!C15</f>
        <v>78.400000000000006</v>
      </c>
      <c r="N31" t="str">
        <f t="shared" si="0"/>
        <v>A-</v>
      </c>
    </row>
    <row r="32" spans="1:14" x14ac:dyDescent="0.25">
      <c r="A32">
        <v>28</v>
      </c>
      <c r="B32">
        <v>20230510300024</v>
      </c>
      <c r="C32" t="s">
        <v>107</v>
      </c>
      <c r="D32">
        <v>153619</v>
      </c>
      <c r="E32" t="s">
        <v>1</v>
      </c>
      <c r="F32" t="s">
        <v>3</v>
      </c>
      <c r="G32" s="3">
        <v>80</v>
      </c>
      <c r="H32" s="3">
        <v>80</v>
      </c>
      <c r="I32" s="3"/>
      <c r="J32" s="3">
        <v>80</v>
      </c>
      <c r="K32" s="3">
        <v>66</v>
      </c>
      <c r="L32" s="3">
        <v>79</v>
      </c>
      <c r="M32">
        <f>G32*Komponen!C10 + H32*Komponen!C11 + I32*Komponen!C12 + J32*Komponen!C13 + K32*Komponen!C14 + L32*Komponen!C15</f>
        <v>77</v>
      </c>
      <c r="N32" t="str">
        <f t="shared" si="0"/>
        <v>A-</v>
      </c>
    </row>
    <row r="33" spans="1:14" x14ac:dyDescent="0.25">
      <c r="A33">
        <v>29</v>
      </c>
      <c r="B33">
        <v>20230510300025</v>
      </c>
      <c r="C33" t="s">
        <v>108</v>
      </c>
      <c r="D33">
        <v>153563</v>
      </c>
      <c r="E33" t="s">
        <v>1</v>
      </c>
      <c r="F33" t="s">
        <v>3</v>
      </c>
      <c r="G33" s="3">
        <v>80</v>
      </c>
      <c r="H33" s="3">
        <v>80</v>
      </c>
      <c r="I33" s="3"/>
      <c r="J33" s="3">
        <v>80</v>
      </c>
      <c r="K33" s="3">
        <v>75</v>
      </c>
      <c r="L33" s="3">
        <v>80</v>
      </c>
      <c r="M33">
        <f>G33*Komponen!C10 + H33*Komponen!C11 + I33*Komponen!C12 + J33*Komponen!C13 + K33*Komponen!C14 + L33*Komponen!C15</f>
        <v>79</v>
      </c>
      <c r="N33" t="str">
        <f t="shared" si="0"/>
        <v>A-</v>
      </c>
    </row>
    <row r="34" spans="1:14" x14ac:dyDescent="0.25">
      <c r="A34">
        <v>30</v>
      </c>
      <c r="B34">
        <v>20230510300026</v>
      </c>
      <c r="C34" t="s">
        <v>109</v>
      </c>
      <c r="D34">
        <v>153658</v>
      </c>
      <c r="E34" t="s">
        <v>1</v>
      </c>
      <c r="F34" t="s">
        <v>3</v>
      </c>
      <c r="G34" s="3">
        <v>80</v>
      </c>
      <c r="H34" s="3">
        <v>0</v>
      </c>
      <c r="I34" s="3"/>
      <c r="J34" s="3">
        <v>68</v>
      </c>
      <c r="K34" s="3">
        <v>79</v>
      </c>
      <c r="L34" s="3">
        <v>85</v>
      </c>
      <c r="M34">
        <f>G34*Komponen!C10 + H34*Komponen!C11 + I34*Komponen!C12 + J34*Komponen!C13 + K34*Komponen!C14 + L34*Komponen!C15</f>
        <v>62.400000000000006</v>
      </c>
      <c r="N34" t="str">
        <f t="shared" si="0"/>
        <v>B-</v>
      </c>
    </row>
    <row r="35" spans="1:14" x14ac:dyDescent="0.25">
      <c r="A35">
        <v>31</v>
      </c>
      <c r="B35">
        <v>20230510300027</v>
      </c>
      <c r="C35" t="s">
        <v>110</v>
      </c>
      <c r="D35">
        <v>152524</v>
      </c>
      <c r="E35" t="s">
        <v>1</v>
      </c>
      <c r="F35" t="s">
        <v>3</v>
      </c>
      <c r="G35" s="3">
        <v>80</v>
      </c>
      <c r="H35" s="3">
        <v>85</v>
      </c>
      <c r="I35" s="3"/>
      <c r="J35" s="3">
        <v>80</v>
      </c>
      <c r="K35" s="3">
        <v>78</v>
      </c>
      <c r="L35" s="3">
        <v>73</v>
      </c>
      <c r="M35">
        <f>G35*Komponen!C10 + H35*Komponen!C11 + I35*Komponen!C12 + J35*Komponen!C13 + K35*Komponen!C14 + L35*Komponen!C15</f>
        <v>79.199999999999989</v>
      </c>
      <c r="N35" t="str">
        <f t="shared" si="0"/>
        <v>A-</v>
      </c>
    </row>
    <row r="36" spans="1:14" x14ac:dyDescent="0.25">
      <c r="A36">
        <v>32</v>
      </c>
      <c r="B36">
        <v>20230510300028</v>
      </c>
      <c r="C36" t="s">
        <v>111</v>
      </c>
      <c r="D36">
        <v>153622</v>
      </c>
      <c r="E36" t="s">
        <v>1</v>
      </c>
      <c r="F36" t="s">
        <v>3</v>
      </c>
      <c r="G36" s="3">
        <v>80</v>
      </c>
      <c r="H36" s="3">
        <v>70</v>
      </c>
      <c r="I36" s="3"/>
      <c r="J36" s="3">
        <v>80</v>
      </c>
      <c r="K36" s="3">
        <v>83</v>
      </c>
      <c r="L36" s="3">
        <v>82</v>
      </c>
      <c r="M36">
        <f>G36*Komponen!C10 + H36*Komponen!C11 + I36*Komponen!C12 + J36*Komponen!C13 + K36*Komponen!C14 + L36*Komponen!C15</f>
        <v>79</v>
      </c>
      <c r="N36" t="str">
        <f t="shared" si="0"/>
        <v>A-</v>
      </c>
    </row>
    <row r="37" spans="1:14" x14ac:dyDescent="0.25">
      <c r="A37">
        <v>33</v>
      </c>
      <c r="B37">
        <v>20230510300029</v>
      </c>
      <c r="C37" t="s">
        <v>112</v>
      </c>
      <c r="D37">
        <v>153532</v>
      </c>
      <c r="E37" t="s">
        <v>1</v>
      </c>
      <c r="F37" t="s">
        <v>3</v>
      </c>
      <c r="G37" s="3">
        <v>80</v>
      </c>
      <c r="H37" s="3">
        <v>85</v>
      </c>
      <c r="I37" s="3"/>
      <c r="J37" s="3">
        <v>80</v>
      </c>
      <c r="K37" s="3">
        <v>64</v>
      </c>
      <c r="L37" s="3">
        <v>53</v>
      </c>
      <c r="M37">
        <f>G37*Komponen!C10 + H37*Komponen!C11 + I37*Komponen!C12 + J37*Komponen!C13 + K37*Komponen!C14 + L37*Komponen!C15</f>
        <v>72.400000000000006</v>
      </c>
      <c r="N37" t="str">
        <f t="shared" si="0"/>
        <v>B+</v>
      </c>
    </row>
    <row r="38" spans="1:14" x14ac:dyDescent="0.25">
      <c r="A38">
        <v>34</v>
      </c>
      <c r="B38">
        <v>20230510300030</v>
      </c>
      <c r="C38" t="s">
        <v>113</v>
      </c>
      <c r="D38">
        <v>153762</v>
      </c>
      <c r="E38" t="s">
        <v>1</v>
      </c>
      <c r="F38" t="s">
        <v>3</v>
      </c>
      <c r="G38" s="3">
        <v>80</v>
      </c>
      <c r="H38" s="3">
        <v>85</v>
      </c>
      <c r="I38" s="3"/>
      <c r="J38" s="3">
        <v>80</v>
      </c>
      <c r="K38" s="3">
        <v>55</v>
      </c>
      <c r="L38" s="3">
        <v>38</v>
      </c>
      <c r="M38">
        <f>G38*Komponen!C10 + H38*Komponen!C11 + I38*Komponen!C12 + J38*Komponen!C13 + K38*Komponen!C14 + L38*Komponen!C15</f>
        <v>67.599999999999994</v>
      </c>
      <c r="N38" t="str">
        <f t="shared" si="0"/>
        <v>B</v>
      </c>
    </row>
    <row r="39" spans="1:14" x14ac:dyDescent="0.25">
      <c r="A39">
        <v>35</v>
      </c>
      <c r="B39">
        <v>20230510300146</v>
      </c>
      <c r="C39" t="s">
        <v>114</v>
      </c>
      <c r="D39">
        <v>153342</v>
      </c>
      <c r="E39" t="s">
        <v>1</v>
      </c>
      <c r="F39" t="s">
        <v>3</v>
      </c>
      <c r="G39" s="3">
        <v>80</v>
      </c>
      <c r="H39" s="3">
        <v>85</v>
      </c>
      <c r="I39" s="3"/>
      <c r="J39" s="3">
        <v>80</v>
      </c>
      <c r="K39" s="3">
        <v>49</v>
      </c>
      <c r="L39" s="3">
        <v>70</v>
      </c>
      <c r="M39">
        <f>G39*Komponen!C10 + H39*Komponen!C11 + I39*Komponen!C12 + J39*Komponen!C13 + K39*Komponen!C14 + L39*Komponen!C15</f>
        <v>72.8</v>
      </c>
      <c r="N39" t="str">
        <f t="shared" si="0"/>
        <v>B+</v>
      </c>
    </row>
    <row r="40" spans="1:14" x14ac:dyDescent="0.25">
      <c r="A40">
        <v>36</v>
      </c>
      <c r="B40">
        <v>20230510300147</v>
      </c>
      <c r="C40" t="s">
        <v>115</v>
      </c>
      <c r="D40">
        <v>154908</v>
      </c>
      <c r="E40" t="s">
        <v>1</v>
      </c>
      <c r="F40" t="s">
        <v>3</v>
      </c>
      <c r="G40" s="3">
        <v>80</v>
      </c>
      <c r="H40" s="3">
        <v>85</v>
      </c>
      <c r="I40" s="3"/>
      <c r="J40" s="3">
        <v>80</v>
      </c>
      <c r="K40" s="3">
        <v>88</v>
      </c>
      <c r="L40" s="3">
        <v>91</v>
      </c>
      <c r="M40">
        <f>G40*Komponen!C10 + H40*Komponen!C11 + I40*Komponen!C12 + J40*Komponen!C13 + K40*Komponen!C14 + L40*Komponen!C15</f>
        <v>84.8</v>
      </c>
      <c r="N40" t="str">
        <f t="shared" si="0"/>
        <v>A</v>
      </c>
    </row>
    <row r="41" spans="1:14" x14ac:dyDescent="0.25">
      <c r="A41">
        <v>37</v>
      </c>
      <c r="B41">
        <v>20230510300148</v>
      </c>
      <c r="C41" t="s">
        <v>116</v>
      </c>
      <c r="D41">
        <v>153510</v>
      </c>
      <c r="E41" t="s">
        <v>1</v>
      </c>
      <c r="F41" t="s">
        <v>3</v>
      </c>
      <c r="G41" s="3">
        <v>80</v>
      </c>
      <c r="H41" s="3">
        <v>0</v>
      </c>
      <c r="I41" s="3"/>
      <c r="J41" s="3">
        <v>68</v>
      </c>
      <c r="K41" s="3">
        <v>83</v>
      </c>
      <c r="L41" s="3">
        <v>79</v>
      </c>
      <c r="M41">
        <f>G41*Komponen!C10 + H41*Komponen!C11 + I41*Komponen!C12 + J41*Komponen!C13 + K41*Komponen!C14 + L41*Komponen!C15</f>
        <v>62</v>
      </c>
      <c r="N41" t="str">
        <f t="shared" si="0"/>
        <v>B-</v>
      </c>
    </row>
    <row r="42" spans="1:14" x14ac:dyDescent="0.25">
      <c r="A42">
        <v>38</v>
      </c>
      <c r="B42">
        <v>20230510300177</v>
      </c>
      <c r="C42" t="s">
        <v>117</v>
      </c>
      <c r="D42">
        <v>153977</v>
      </c>
      <c r="E42" t="s">
        <v>1</v>
      </c>
      <c r="F42" t="s">
        <v>3</v>
      </c>
      <c r="G42" s="3">
        <v>80</v>
      </c>
      <c r="H42" s="3">
        <v>70</v>
      </c>
      <c r="I42" s="3"/>
      <c r="J42" s="3">
        <v>80</v>
      </c>
      <c r="K42" s="3">
        <v>81</v>
      </c>
      <c r="L42" s="3">
        <v>79</v>
      </c>
      <c r="M42">
        <f>G42*Komponen!C10 + H42*Komponen!C11 + I42*Komponen!C12 + J42*Komponen!C13 + K42*Komponen!C14 + L42*Komponen!C15</f>
        <v>78</v>
      </c>
      <c r="N42" t="str">
        <f t="shared" si="0"/>
        <v>A-</v>
      </c>
    </row>
    <row r="43" spans="1:14" x14ac:dyDescent="0.25">
      <c r="A43">
        <v>39</v>
      </c>
      <c r="B43">
        <v>20230510300178</v>
      </c>
      <c r="C43" t="s">
        <v>118</v>
      </c>
      <c r="D43">
        <v>153632</v>
      </c>
      <c r="E43" t="s">
        <v>1</v>
      </c>
      <c r="F43" t="s">
        <v>3</v>
      </c>
      <c r="G43" s="3">
        <v>80</v>
      </c>
      <c r="H43" s="3">
        <v>85</v>
      </c>
      <c r="I43" s="3"/>
      <c r="J43" s="3">
        <v>80</v>
      </c>
      <c r="K43" s="3">
        <v>53</v>
      </c>
      <c r="L43" s="3">
        <v>79</v>
      </c>
      <c r="M43">
        <f>G43*Komponen!C10 + H43*Komponen!C11 + I43*Komponen!C12 + J43*Komponen!C13 + K43*Komponen!C14 + L43*Komponen!C15</f>
        <v>75.400000000000006</v>
      </c>
      <c r="N43" t="str">
        <f t="shared" si="0"/>
        <v>A-</v>
      </c>
    </row>
    <row r="44" spans="1:14" x14ac:dyDescent="0.25">
      <c r="A44">
        <v>40</v>
      </c>
      <c r="B44">
        <v>20230510300202</v>
      </c>
      <c r="C44" t="s">
        <v>119</v>
      </c>
      <c r="D44">
        <v>156666</v>
      </c>
      <c r="E44" t="s">
        <v>1</v>
      </c>
      <c r="F44" t="s">
        <v>3</v>
      </c>
      <c r="G44" s="3">
        <v>80</v>
      </c>
      <c r="H44" s="3">
        <v>80</v>
      </c>
      <c r="I44" s="3"/>
      <c r="J44" s="3">
        <v>80</v>
      </c>
      <c r="K44" s="3">
        <v>45</v>
      </c>
      <c r="L44" s="3">
        <v>39</v>
      </c>
      <c r="M44">
        <f>G44*Komponen!C10 + H44*Komponen!C11 + I44*Komponen!C12 + J44*Komponen!C13 + K44*Komponen!C14 + L44*Komponen!C15</f>
        <v>64.8</v>
      </c>
      <c r="N44" t="str">
        <f t="shared" si="0"/>
        <v>B-</v>
      </c>
    </row>
    <row r="45" spans="1:14" x14ac:dyDescent="0.25">
      <c r="A45">
        <v>41</v>
      </c>
      <c r="B45">
        <v>20240510314002</v>
      </c>
      <c r="C45" t="s">
        <v>120</v>
      </c>
      <c r="D45">
        <v>158026</v>
      </c>
      <c r="E45" t="s">
        <v>1</v>
      </c>
      <c r="F45" t="s">
        <v>3</v>
      </c>
      <c r="G45" s="3">
        <v>80</v>
      </c>
      <c r="H45" s="3">
        <v>50</v>
      </c>
      <c r="I45" s="3"/>
      <c r="J45" s="3">
        <v>70</v>
      </c>
      <c r="K45" s="3">
        <v>68</v>
      </c>
      <c r="L45" s="3">
        <v>83</v>
      </c>
      <c r="M45">
        <f>G45*Komponen!C10 + H45*Komponen!C11 + I45*Komponen!C12 + J45*Komponen!C13 + K45*Komponen!C14 + L45*Komponen!C15</f>
        <v>70.2</v>
      </c>
      <c r="N45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Nur Furqani</cp:lastModifiedBy>
  <dcterms:created xsi:type="dcterms:W3CDTF">2025-01-31T16:01:03Z</dcterms:created>
  <dcterms:modified xsi:type="dcterms:W3CDTF">2025-02-03T03:03:27Z</dcterms:modified>
  <cp:category>nilai</cp:category>
</cp:coreProperties>
</file>