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codeName="ThisWorkbook"/>
  <mc:AlternateContent xmlns:mc="http://schemas.openxmlformats.org/markup-compatibility/2006">
    <mc:Choice Requires="x15">
      <x15ac:absPath xmlns:x15ac="http://schemas.microsoft.com/office/spreadsheetml/2010/11/ac" url="C:\Users\ASUS\Downloads\"/>
    </mc:Choice>
  </mc:AlternateContent>
  <xr:revisionPtr revIDLastSave="0" documentId="13_ncr:1_{7EBA6CD2-B2D9-4CA6-BA95-B522DBD8E8FB}" xr6:coauthVersionLast="47" xr6:coauthVersionMax="47" xr10:uidLastSave="{00000000-0000-0000-0000-000000000000}"/>
  <bookViews>
    <workbookView xWindow="-120" yWindow="-120" windowWidth="20730" windowHeight="11040" activeTab="2" xr2:uid="{00000000-000D-0000-FFFF-FFFF00000000}"/>
  </bookViews>
  <sheets>
    <sheet name="RPS" sheetId="1" r:id="rId1"/>
    <sheet name="Skala-Nilai" sheetId="2" r:id="rId2"/>
    <sheet name="Komponen" sheetId="3" r:id="rId3"/>
    <sheet name="Daftar-Nilai" sheetId="4" r:id="rId4"/>
    <sheet name="Worksheet" sheetId="5" r:id="rId5"/>
  </sheets>
  <calcPr calcId="191029"/>
</workbook>
</file>

<file path=xl/calcChain.xml><?xml version="1.0" encoding="utf-8"?>
<calcChain xmlns="http://schemas.openxmlformats.org/spreadsheetml/2006/main">
  <c r="M23" i="4" l="1"/>
  <c r="N23" i="4" s="1"/>
  <c r="M22" i="4"/>
  <c r="N22" i="4" s="1"/>
  <c r="M21" i="4"/>
  <c r="N21" i="4" s="1"/>
  <c r="M20" i="4"/>
  <c r="N20" i="4" s="1"/>
  <c r="M19" i="4"/>
  <c r="N19" i="4" s="1"/>
  <c r="M18" i="4"/>
  <c r="N18" i="4" s="1"/>
  <c r="M17" i="4"/>
  <c r="N17" i="4" s="1"/>
  <c r="M16" i="4"/>
  <c r="N16" i="4" s="1"/>
  <c r="M15" i="4"/>
  <c r="N15" i="4" s="1"/>
  <c r="M14" i="4"/>
  <c r="N14" i="4" s="1"/>
  <c r="M13" i="4"/>
  <c r="N13" i="4" s="1"/>
  <c r="M12" i="4"/>
  <c r="N12" i="4" s="1"/>
  <c r="M11" i="4"/>
  <c r="N11" i="4" s="1"/>
  <c r="M10" i="4"/>
  <c r="N10" i="4" s="1"/>
  <c r="M9" i="4"/>
  <c r="N9" i="4" s="1"/>
  <c r="M8" i="4"/>
  <c r="N8" i="4" s="1"/>
  <c r="M7" i="4"/>
  <c r="N7" i="4" s="1"/>
  <c r="M6" i="4"/>
  <c r="N6" i="4" s="1"/>
  <c r="M5" i="4"/>
  <c r="N5" i="4" s="1"/>
  <c r="C16" i="3"/>
</calcChain>
</file>

<file path=xl/sharedStrings.xml><?xml version="1.0" encoding="utf-8"?>
<sst xmlns="http://schemas.openxmlformats.org/spreadsheetml/2006/main" count="202" uniqueCount="126">
  <si>
    <t>KODE MK</t>
  </si>
  <si>
    <t>A1G2A23A</t>
  </si>
  <si>
    <t>NAMA MK</t>
  </si>
  <si>
    <t>TERMODINAMIKA</t>
  </si>
  <si>
    <t>NAMA KELAS</t>
  </si>
  <si>
    <t>A</t>
  </si>
  <si>
    <t>Program Studi</t>
  </si>
  <si>
    <t>S1 PENDIDIKAN FISIKA</t>
  </si>
  <si>
    <t>Fakultas</t>
  </si>
  <si>
    <t>KEGURUAN DAN ILMU PENDIDIKAN</t>
  </si>
  <si>
    <t>Semester</t>
  </si>
  <si>
    <t>Nama Dosen</t>
  </si>
  <si>
    <t>Dr. M. FIRMAN RAMADHAN, M.Pd.Si.</t>
  </si>
  <si>
    <t>Pertemuan</t>
  </si>
  <si>
    <t>Materi Indonesia</t>
  </si>
  <si>
    <t>Materi Inggris</t>
  </si>
  <si>
    <t>id_kelas_dosen</t>
  </si>
  <si>
    <t>SKALA NILAI</t>
  </si>
  <si>
    <t>NO</t>
  </si>
  <si>
    <t>DERAJAT PENGUASAAN</t>
  </si>
  <si>
    <t>NILAI HURUF</t>
  </si>
  <si>
    <t>MULAI</t>
  </si>
  <si>
    <t>SAMPAI</t>
  </si>
  <si>
    <t>0,00</t>
  </si>
  <si>
    <t>0,99</t>
  </si>
  <si>
    <t>T</t>
  </si>
  <si>
    <t>1,00</t>
  </si>
  <si>
    <t>24,99</t>
  </si>
  <si>
    <t>E</t>
  </si>
  <si>
    <t>25,00</t>
  </si>
  <si>
    <t>49,99</t>
  </si>
  <si>
    <t>D</t>
  </si>
  <si>
    <t>50,00</t>
  </si>
  <si>
    <t>54,99</t>
  </si>
  <si>
    <t>C</t>
  </si>
  <si>
    <t>55,00</t>
  </si>
  <si>
    <t>59,99</t>
  </si>
  <si>
    <t>C+</t>
  </si>
  <si>
    <t>60,00</t>
  </si>
  <si>
    <t>64,99</t>
  </si>
  <si>
    <t>B-</t>
  </si>
  <si>
    <t>65,00</t>
  </si>
  <si>
    <t>69,99</t>
  </si>
  <si>
    <t>B</t>
  </si>
  <si>
    <t>70,00</t>
  </si>
  <si>
    <t>74,99</t>
  </si>
  <si>
    <t>B+</t>
  </si>
  <si>
    <t>75,00</t>
  </si>
  <si>
    <t>79,99</t>
  </si>
  <si>
    <t>A-</t>
  </si>
  <si>
    <t>80,00</t>
  </si>
  <si>
    <t>100,00</t>
  </si>
  <si>
    <t>No.</t>
  </si>
  <si>
    <t>Komponen</t>
  </si>
  <si>
    <t>Bobot</t>
  </si>
  <si>
    <t>Deskripsi Indonesia</t>
  </si>
  <si>
    <t>Deskripsi Inggris</t>
  </si>
  <si>
    <t>id kelas dosen</t>
  </si>
  <si>
    <t>Aktivitas Partisipatif</t>
  </si>
  <si>
    <t>Hasil Proyek</t>
  </si>
  <si>
    <t>Quiz</t>
  </si>
  <si>
    <t>Tugas</t>
  </si>
  <si>
    <t>Ujian Tengah Semester (UTS)</t>
  </si>
  <si>
    <t>Ujian Akhir Semester (UAS)</t>
  </si>
  <si>
    <t>Daftar Nilai TERMODINAMIKA (A1G2A23A)</t>
  </si>
  <si>
    <t>NIM</t>
  </si>
  <si>
    <t>Nama Mahasiswa</t>
  </si>
  <si>
    <t>idkrs</t>
  </si>
  <si>
    <t>Kode Matkul</t>
  </si>
  <si>
    <t>Nama Matkul</t>
  </si>
  <si>
    <t>UTS</t>
  </si>
  <si>
    <t>UAS</t>
  </si>
  <si>
    <t>Nilai Akhir</t>
  </si>
  <si>
    <t>Nilai Huruf</t>
  </si>
  <si>
    <t>2021A1G005</t>
  </si>
  <si>
    <t>MUHAMMAD ISWANDI WAHYU</t>
  </si>
  <si>
    <t>2022A1G003</t>
  </si>
  <si>
    <t>ARYANSYAH</t>
  </si>
  <si>
    <t>2022A1G004</t>
  </si>
  <si>
    <t>EMILIA OKTAFIA</t>
  </si>
  <si>
    <t>2022A1G005</t>
  </si>
  <si>
    <t>NADILA AYU PRASETYA</t>
  </si>
  <si>
    <t>2022A1G007</t>
  </si>
  <si>
    <t>RISKI MINI RUPIARTI</t>
  </si>
  <si>
    <t>2022A1G008</t>
  </si>
  <si>
    <t>SAHRAYANI</t>
  </si>
  <si>
    <t>2022A1G010</t>
  </si>
  <si>
    <t>SUCI PEBRIYANTI PUTRI</t>
  </si>
  <si>
    <t>2022A1G011</t>
  </si>
  <si>
    <t>SURI HANDAYANI</t>
  </si>
  <si>
    <t>ANISA</t>
  </si>
  <si>
    <t>ANISATUL MUZIJAT</t>
  </si>
  <si>
    <t>BIMA NURUL HUDA</t>
  </si>
  <si>
    <t>DHAYFATUS SHOLEHAH</t>
  </si>
  <si>
    <t>HAERUL WADI</t>
  </si>
  <si>
    <t>MUHAMMAD RUSDI</t>
  </si>
  <si>
    <t>RIRIN PRATIWI</t>
  </si>
  <si>
    <t>TIARA</t>
  </si>
  <si>
    <t>MONA FAIRAS</t>
  </si>
  <si>
    <t>SELVI DWI PUTRI AULIA</t>
  </si>
  <si>
    <t>YUYUN ANLYANI</t>
  </si>
  <si>
    <t>Kesetimbangan thermodinamika, Persamaan keadaan gas van der Wall, kurva PVT, Usaha dan Hukum I Thermodinamika, Konsekuensi Hukum I Thermodinamika, Entropy dan Hukum II Thermodinamika, Kombinasi Hukum I dan II Thermodinamika, Penerapan hukum-hukum thermodinamika pada proses reaksi kimia, Penerapan hukum-hukum thermodinamika pada sistem sederhana. Sedangkan pengalaman belajar mahasiswa belajar mandiri, diskusi kelompok di kelas dan tugas terstruktur.</t>
  </si>
  <si>
    <t>Thermodynamic equilibrium, Van der Wall gas equation of state, PVT curve, Work and the First Law of Thermodynamics, Consequences of the First Law of Thermodynamics, Entropy and the Second Law of Thermodynamics, Combination of the First and Second Laws of Thermodynamics, Application of the laws of thermodynamics to chemical reaction processes, Application of the laws of thermodynamics. laws of thermodynamics in simple systems. Meanwhile, students' learning experiences include independent learning, group discussions in class and structured assignments.</t>
  </si>
  <si>
    <t>Task</t>
  </si>
  <si>
    <t>Midterm Exam (UTS)</t>
  </si>
  <si>
    <t>Final Semester Examination (UAS)</t>
  </si>
  <si>
    <t>Mampu menjelaskan menjelaskan kesetimbangan termodinamika</t>
  </si>
  <si>
    <t>Mampu menjelaskan persamaan keadaan</t>
  </si>
  <si>
    <t>Mampu menjelaskan analisis keterkaitan konsep dalam Hk termodinamika I</t>
  </si>
  <si>
    <t>Mampu menjelaskan konsekuensi fisis dari Hukum I termodinamika</t>
  </si>
  <si>
    <t>Mampu menjelaskan analitis kaitan Entropy dan Hukum II termodinamika</t>
  </si>
  <si>
    <t>Mid-Semester</t>
  </si>
  <si>
    <t>Mampu menjelaskan kombinasi Hukum I dan II termodinamika</t>
  </si>
  <si>
    <t>Mampu menjelaskan potensial termodinamika</t>
  </si>
  <si>
    <t>Mampu menghasilkan produk dari hukum hukum termodinamika pada sistem sederhana</t>
  </si>
  <si>
    <t xml:space="preserve">Final Semester </t>
  </si>
  <si>
    <t>Be able to explain thermodynamic equilibrium</t>
  </si>
  <si>
    <t>Able to explain the equation of the situation</t>
  </si>
  <si>
    <t>Able to explain the analysis of concept linkages in Hk thermodynamics I</t>
  </si>
  <si>
    <t>Able to explain the physical consequences of the First Law of thermodynamics</t>
  </si>
  <si>
    <t>Able to explain analytically the relationship between Entropy and the Second Law of thermodynamics</t>
  </si>
  <si>
    <t>Able to explain the combination of Laws I and II of thermodynamics</t>
  </si>
  <si>
    <t>Be able to explain thermodynamic potential</t>
  </si>
  <si>
    <t>Able to produce products from the laws of thermodynamics in simple systems</t>
  </si>
  <si>
    <t>Final Semester</t>
  </si>
  <si>
    <t>https://drive.google.com/file/d/14NbUugVIOcti9gD2l7ncoeLUbRxuwQlB/view?usp=sharing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</si>
</sst>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rgb="FF000000"/>
      <name val="Calibri"/>
    </font>
    <font>
      <b/>
      <sz val="11"/>
      <color rgb="FF000000"/>
      <name val="Calibri"/>
    </font>
    <font>
      <sz val="11"/>
      <color rgb="FF000000"/>
      <name val="Calibri"/>
      <family val="2"/>
    </font>
    <font>
      <sz val="12"/>
      <color rgb="FF000000"/>
      <name val="Times New Roman"/>
      <family val="1"/>
    </font>
  </fonts>
  <fills count="4">
    <fill>
      <patternFill patternType="none"/>
    </fill>
    <fill>
      <patternFill patternType="gray125"/>
    </fill>
    <fill>
      <patternFill patternType="solid">
        <fgColor rgb="FF00FF00"/>
        <bgColor rgb="FF000000"/>
      </patternFill>
    </fill>
    <fill>
      <patternFill patternType="solid">
        <fgColor rgb="FFFF0000"/>
        <bgColor rgb="FF000000"/>
      </patternFill>
    </fill>
  </fills>
  <borders count="1">
    <border>
      <left/>
      <right/>
      <top/>
      <bottom/>
      <diagonal/>
    </border>
  </borders>
  <cellStyleXfs count="1">
    <xf numFmtId="0" fontId="0" fillId="0" borderId="0"/>
  </cellStyleXfs>
  <cellXfs count="15">
    <xf numFmtId="0" fontId="0" fillId="0" borderId="0" xfId="0"/>
    <xf numFmtId="0" fontId="1" fillId="0" borderId="0" xfId="0" applyFont="1"/>
    <xf numFmtId="0" fontId="1" fillId="2" borderId="0" xfId="0" applyFont="1" applyFill="1"/>
    <xf numFmtId="0" fontId="0" fillId="0" borderId="0" xfId="0" applyProtection="1">
      <protection locked="0"/>
    </xf>
    <xf numFmtId="0" fontId="1" fillId="0" borderId="0" xfId="0" applyFont="1" applyAlignment="1">
      <alignment horizontal="center"/>
    </xf>
    <xf numFmtId="0" fontId="1" fillId="2" borderId="0" xfId="0" applyFont="1" applyFill="1" applyAlignment="1">
      <alignment horizontal="center"/>
    </xf>
    <xf numFmtId="10" fontId="0" fillId="0" borderId="0" xfId="0" applyNumberFormat="1"/>
    <xf numFmtId="0" fontId="1" fillId="0" borderId="0" xfId="0" applyFont="1" applyAlignment="1">
      <alignment horizontal="left"/>
    </xf>
    <xf numFmtId="0" fontId="1" fillId="3" borderId="0" xfId="0" applyFont="1" applyFill="1" applyAlignment="1">
      <alignment horizontal="center"/>
    </xf>
    <xf numFmtId="10" fontId="0" fillId="0" borderId="0" xfId="0" applyNumberFormat="1" applyProtection="1">
      <protection locked="0"/>
    </xf>
    <xf numFmtId="0" fontId="0" fillId="0" borderId="0" xfId="0" applyAlignment="1">
      <alignment horizontal="center"/>
    </xf>
    <xf numFmtId="0" fontId="1" fillId="2" borderId="0" xfId="0" applyFont="1" applyFill="1" applyAlignment="1">
      <alignment horizontal="center"/>
    </xf>
    <xf numFmtId="0" fontId="0" fillId="0" borderId="0" xfId="0"/>
    <xf numFmtId="0" fontId="2" fillId="0" borderId="0" xfId="0" applyFont="1" applyProtection="1">
      <protection locked="0"/>
    </xf>
    <xf numFmtId="0" fontId="3" fillId="0" borderId="0" xfId="0" applyFont="1" applyProtection="1">
      <protection locked="0"/>
    </xf>
  </cellXfs>
  <cellStyles count="1">
    <cellStyle name="Normal" xfId="0" builtinId="0"/>
  </cellStyles>
  <dxfs count="3">
    <dxf>
      <fill>
        <patternFill patternType="solid">
          <bgColor rgb="FFFF0000"/>
        </patternFill>
      </fill>
    </dxf>
    <dxf>
      <fill>
        <patternFill patternType="solid">
          <bgColor rgb="FFFFFF00"/>
        </patternFill>
      </fill>
    </dxf>
    <dxf>
      <fill>
        <patternFill patternType="solid">
          <bgColor rgb="FF00FF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topLeftCell="A7" workbookViewId="0">
      <selection activeCell="C25" sqref="C25"/>
    </sheetView>
  </sheetViews>
  <sheetFormatPr defaultRowHeight="15" x14ac:dyDescent="0.25"/>
  <cols>
    <col min="1" max="1" width="15" customWidth="1"/>
    <col min="2" max="3" width="50" customWidth="1"/>
    <col min="4" max="4" width="15" hidden="1" customWidth="1"/>
  </cols>
  <sheetData>
    <row r="1" spans="1:4" x14ac:dyDescent="0.25">
      <c r="A1" s="1" t="s">
        <v>0</v>
      </c>
      <c r="B1" t="s">
        <v>1</v>
      </c>
    </row>
    <row r="2" spans="1:4" x14ac:dyDescent="0.25">
      <c r="A2" s="1" t="s">
        <v>2</v>
      </c>
      <c r="B2" t="s">
        <v>3</v>
      </c>
    </row>
    <row r="3" spans="1:4" x14ac:dyDescent="0.25">
      <c r="A3" s="1" t="s">
        <v>4</v>
      </c>
      <c r="B3" t="s">
        <v>5</v>
      </c>
    </row>
    <row r="4" spans="1:4" x14ac:dyDescent="0.25">
      <c r="A4" s="1" t="s">
        <v>6</v>
      </c>
      <c r="B4" t="s">
        <v>7</v>
      </c>
    </row>
    <row r="5" spans="1:4" x14ac:dyDescent="0.25">
      <c r="A5" s="1" t="s">
        <v>8</v>
      </c>
      <c r="B5" t="s">
        <v>9</v>
      </c>
    </row>
    <row r="6" spans="1:4" x14ac:dyDescent="0.25">
      <c r="A6" s="1" t="s">
        <v>10</v>
      </c>
      <c r="B6">
        <v>20241</v>
      </c>
    </row>
    <row r="7" spans="1:4" x14ac:dyDescent="0.25">
      <c r="A7" s="1" t="s">
        <v>11</v>
      </c>
      <c r="B7" t="s">
        <v>12</v>
      </c>
    </row>
    <row r="9" spans="1:4" x14ac:dyDescent="0.25">
      <c r="A9" s="2" t="s">
        <v>13</v>
      </c>
      <c r="B9" s="2" t="s">
        <v>14</v>
      </c>
      <c r="C9" s="2" t="s">
        <v>15</v>
      </c>
      <c r="D9" s="2" t="s">
        <v>16</v>
      </c>
    </row>
    <row r="10" spans="1:4" ht="15.75" x14ac:dyDescent="0.25">
      <c r="A10">
        <v>1</v>
      </c>
      <c r="B10" s="14" t="s">
        <v>106</v>
      </c>
      <c r="C10" s="3" t="s">
        <v>116</v>
      </c>
      <c r="D10">
        <v>1234581477</v>
      </c>
    </row>
    <row r="11" spans="1:4" ht="15.75" x14ac:dyDescent="0.25">
      <c r="A11">
        <v>2</v>
      </c>
      <c r="B11" s="14" t="s">
        <v>106</v>
      </c>
      <c r="C11" s="3" t="s">
        <v>116</v>
      </c>
      <c r="D11">
        <v>1234581477</v>
      </c>
    </row>
    <row r="12" spans="1:4" ht="15.75" x14ac:dyDescent="0.25">
      <c r="A12">
        <v>3</v>
      </c>
      <c r="B12" s="14" t="s">
        <v>107</v>
      </c>
      <c r="C12" s="3" t="s">
        <v>117</v>
      </c>
      <c r="D12">
        <v>1234581477</v>
      </c>
    </row>
    <row r="13" spans="1:4" ht="15.75" x14ac:dyDescent="0.25">
      <c r="A13">
        <v>4</v>
      </c>
      <c r="B13" s="14" t="s">
        <v>108</v>
      </c>
      <c r="C13" s="3" t="s">
        <v>118</v>
      </c>
      <c r="D13">
        <v>1234581477</v>
      </c>
    </row>
    <row r="14" spans="1:4" ht="15.75" x14ac:dyDescent="0.25">
      <c r="A14">
        <v>5</v>
      </c>
      <c r="B14" s="14" t="s">
        <v>109</v>
      </c>
      <c r="C14" s="3" t="s">
        <v>119</v>
      </c>
      <c r="D14">
        <v>1234581477</v>
      </c>
    </row>
    <row r="15" spans="1:4" ht="15.75" x14ac:dyDescent="0.25">
      <c r="A15">
        <v>6</v>
      </c>
      <c r="B15" s="14" t="s">
        <v>109</v>
      </c>
      <c r="C15" s="3" t="s">
        <v>119</v>
      </c>
      <c r="D15">
        <v>1234581477</v>
      </c>
    </row>
    <row r="16" spans="1:4" ht="15.75" x14ac:dyDescent="0.25">
      <c r="A16">
        <v>7</v>
      </c>
      <c r="B16" s="14" t="s">
        <v>110</v>
      </c>
      <c r="C16" s="3" t="s">
        <v>120</v>
      </c>
      <c r="D16">
        <v>1234581477</v>
      </c>
    </row>
    <row r="17" spans="1:4" ht="15.75" x14ac:dyDescent="0.25">
      <c r="A17">
        <v>8</v>
      </c>
      <c r="B17" s="14" t="s">
        <v>111</v>
      </c>
      <c r="C17" s="3" t="s">
        <v>111</v>
      </c>
      <c r="D17">
        <v>1234581477</v>
      </c>
    </row>
    <row r="18" spans="1:4" ht="15.75" x14ac:dyDescent="0.25">
      <c r="A18">
        <v>9</v>
      </c>
      <c r="B18" s="14" t="s">
        <v>110</v>
      </c>
      <c r="C18" s="3" t="s">
        <v>120</v>
      </c>
      <c r="D18">
        <v>1234581477</v>
      </c>
    </row>
    <row r="19" spans="1:4" ht="15.75" x14ac:dyDescent="0.25">
      <c r="A19">
        <v>10</v>
      </c>
      <c r="B19" s="14" t="s">
        <v>112</v>
      </c>
      <c r="C19" s="3" t="s">
        <v>121</v>
      </c>
      <c r="D19">
        <v>1234581477</v>
      </c>
    </row>
    <row r="20" spans="1:4" ht="15.75" x14ac:dyDescent="0.25">
      <c r="A20">
        <v>11</v>
      </c>
      <c r="B20" s="14" t="s">
        <v>112</v>
      </c>
      <c r="C20" s="3" t="s">
        <v>121</v>
      </c>
      <c r="D20">
        <v>1234581477</v>
      </c>
    </row>
    <row r="21" spans="1:4" ht="15.75" x14ac:dyDescent="0.25">
      <c r="A21">
        <v>12</v>
      </c>
      <c r="B21" s="14" t="s">
        <v>113</v>
      </c>
      <c r="C21" s="3" t="s">
        <v>122</v>
      </c>
      <c r="D21">
        <v>1234581477</v>
      </c>
    </row>
    <row r="22" spans="1:4" ht="15.75" x14ac:dyDescent="0.25">
      <c r="A22">
        <v>13</v>
      </c>
      <c r="B22" s="14" t="s">
        <v>113</v>
      </c>
      <c r="C22" s="3" t="s">
        <v>122</v>
      </c>
      <c r="D22">
        <v>1234581477</v>
      </c>
    </row>
    <row r="23" spans="1:4" ht="15.75" x14ac:dyDescent="0.25">
      <c r="A23">
        <v>14</v>
      </c>
      <c r="B23" s="14" t="s">
        <v>114</v>
      </c>
      <c r="C23" s="3" t="s">
        <v>123</v>
      </c>
      <c r="D23">
        <v>1234581477</v>
      </c>
    </row>
    <row r="24" spans="1:4" ht="15.75" x14ac:dyDescent="0.25">
      <c r="A24">
        <v>15</v>
      </c>
      <c r="B24" s="14" t="s">
        <v>114</v>
      </c>
      <c r="C24" s="3" t="s">
        <v>123</v>
      </c>
      <c r="D24">
        <v>1234581477</v>
      </c>
    </row>
    <row r="25" spans="1:4" ht="15.75" x14ac:dyDescent="0.25">
      <c r="A25">
        <v>16</v>
      </c>
      <c r="B25" s="14" t="s">
        <v>115</v>
      </c>
      <c r="C25" s="3" t="s">
        <v>124</v>
      </c>
      <c r="D25">
        <v>1234581477</v>
      </c>
    </row>
  </sheetData>
  <sheetProtection password="EE11" sheet="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5"/>
  <sheetViews>
    <sheetView workbookViewId="0">
      <selection activeCell="A3" sqref="A3:D16"/>
    </sheetView>
  </sheetViews>
  <sheetFormatPr defaultRowHeight="15" x14ac:dyDescent="0.25"/>
  <cols>
    <col min="1" max="1" width="5" customWidth="1"/>
    <col min="2" max="3" width="15" customWidth="1"/>
    <col min="4" max="4" width="10" customWidth="1"/>
  </cols>
  <sheetData>
    <row r="1" spans="1:4" x14ac:dyDescent="0.25">
      <c r="A1" s="4"/>
      <c r="B1" s="4" t="s">
        <v>17</v>
      </c>
      <c r="C1" s="4"/>
      <c r="D1" s="4"/>
    </row>
    <row r="3" spans="1:4" x14ac:dyDescent="0.25">
      <c r="A3" s="4" t="s">
        <v>18</v>
      </c>
      <c r="B3" s="11" t="s">
        <v>19</v>
      </c>
      <c r="C3" s="11"/>
      <c r="D3" s="5" t="s">
        <v>20</v>
      </c>
    </row>
    <row r="4" spans="1:4" x14ac:dyDescent="0.25">
      <c r="A4" s="4"/>
      <c r="B4" s="5" t="s">
        <v>21</v>
      </c>
      <c r="C4" s="5" t="s">
        <v>22</v>
      </c>
      <c r="D4" s="5"/>
    </row>
    <row r="6" spans="1:4" x14ac:dyDescent="0.25">
      <c r="A6">
        <v>1</v>
      </c>
      <c r="B6" t="s">
        <v>23</v>
      </c>
      <c r="C6" t="s">
        <v>24</v>
      </c>
      <c r="D6" t="s">
        <v>25</v>
      </c>
    </row>
    <row r="7" spans="1:4" x14ac:dyDescent="0.25">
      <c r="A7">
        <v>2</v>
      </c>
      <c r="B7" t="s">
        <v>26</v>
      </c>
      <c r="C7" t="s">
        <v>27</v>
      </c>
      <c r="D7" t="s">
        <v>28</v>
      </c>
    </row>
    <row r="8" spans="1:4" x14ac:dyDescent="0.25">
      <c r="A8">
        <v>3</v>
      </c>
      <c r="B8" t="s">
        <v>29</v>
      </c>
      <c r="C8" t="s">
        <v>30</v>
      </c>
      <c r="D8" t="s">
        <v>31</v>
      </c>
    </row>
    <row r="9" spans="1:4" x14ac:dyDescent="0.25">
      <c r="A9">
        <v>4</v>
      </c>
      <c r="B9" t="s">
        <v>32</v>
      </c>
      <c r="C9" t="s">
        <v>33</v>
      </c>
      <c r="D9" t="s">
        <v>34</v>
      </c>
    </row>
    <row r="10" spans="1:4" x14ac:dyDescent="0.25">
      <c r="A10">
        <v>5</v>
      </c>
      <c r="B10" t="s">
        <v>35</v>
      </c>
      <c r="C10" t="s">
        <v>36</v>
      </c>
      <c r="D10" t="s">
        <v>37</v>
      </c>
    </row>
    <row r="11" spans="1:4" x14ac:dyDescent="0.25">
      <c r="A11">
        <v>6</v>
      </c>
      <c r="B11" t="s">
        <v>38</v>
      </c>
      <c r="C11" t="s">
        <v>39</v>
      </c>
      <c r="D11" t="s">
        <v>40</v>
      </c>
    </row>
    <row r="12" spans="1:4" x14ac:dyDescent="0.25">
      <c r="A12">
        <v>7</v>
      </c>
      <c r="B12" t="s">
        <v>41</v>
      </c>
      <c r="C12" t="s">
        <v>42</v>
      </c>
      <c r="D12" t="s">
        <v>43</v>
      </c>
    </row>
    <row r="13" spans="1:4" x14ac:dyDescent="0.25">
      <c r="A13">
        <v>8</v>
      </c>
      <c r="B13" t="s">
        <v>44</v>
      </c>
      <c r="C13" t="s">
        <v>45</v>
      </c>
      <c r="D13" t="s">
        <v>46</v>
      </c>
    </row>
    <row r="14" spans="1:4" x14ac:dyDescent="0.25">
      <c r="A14">
        <v>9</v>
      </c>
      <c r="B14" t="s">
        <v>47</v>
      </c>
      <c r="C14" t="s">
        <v>48</v>
      </c>
      <c r="D14" t="s">
        <v>49</v>
      </c>
    </row>
    <row r="15" spans="1:4" x14ac:dyDescent="0.25">
      <c r="A15">
        <v>10</v>
      </c>
      <c r="B15" t="s">
        <v>50</v>
      </c>
      <c r="C15" t="s">
        <v>51</v>
      </c>
      <c r="D15" t="s">
        <v>5</v>
      </c>
    </row>
  </sheetData>
  <sheetProtection password="EE11" sheet="1"/>
  <mergeCells count="1">
    <mergeCell ref="B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
  <sheetViews>
    <sheetView tabSelected="1" workbookViewId="0">
      <selection activeCell="E11" sqref="E11"/>
    </sheetView>
  </sheetViews>
  <sheetFormatPr defaultRowHeight="15" x14ac:dyDescent="0.25"/>
  <cols>
    <col min="1" max="1" width="5" customWidth="1"/>
    <col min="2" max="2" width="30" customWidth="1"/>
    <col min="3" max="3" width="10" customWidth="1"/>
    <col min="4" max="5" width="50" customWidth="1"/>
    <col min="6" max="6" width="20" hidden="1" customWidth="1"/>
  </cols>
  <sheetData>
    <row r="1" spans="1:6" x14ac:dyDescent="0.25">
      <c r="A1" s="7" t="s">
        <v>0</v>
      </c>
      <c r="B1" s="7" t="s">
        <v>1</v>
      </c>
    </row>
    <row r="2" spans="1:6" x14ac:dyDescent="0.25">
      <c r="A2" s="7" t="s">
        <v>2</v>
      </c>
      <c r="B2" s="7" t="s">
        <v>3</v>
      </c>
    </row>
    <row r="3" spans="1:6" x14ac:dyDescent="0.25">
      <c r="A3" s="7" t="s">
        <v>4</v>
      </c>
      <c r="B3" s="7" t="s">
        <v>5</v>
      </c>
    </row>
    <row r="4" spans="1:6" x14ac:dyDescent="0.25">
      <c r="A4" s="7" t="s">
        <v>6</v>
      </c>
      <c r="B4" s="7" t="s">
        <v>7</v>
      </c>
    </row>
    <row r="5" spans="1:6" x14ac:dyDescent="0.25">
      <c r="A5" s="7" t="s">
        <v>8</v>
      </c>
      <c r="B5" s="7" t="s">
        <v>9</v>
      </c>
    </row>
    <row r="6" spans="1:6" x14ac:dyDescent="0.25">
      <c r="A6" s="7" t="s">
        <v>10</v>
      </c>
      <c r="B6" s="7">
        <v>20241</v>
      </c>
    </row>
    <row r="7" spans="1:6" x14ac:dyDescent="0.25">
      <c r="A7" s="7" t="s">
        <v>11</v>
      </c>
      <c r="B7" s="7" t="s">
        <v>12</v>
      </c>
    </row>
    <row r="9" spans="1:6" x14ac:dyDescent="0.25">
      <c r="A9" s="8" t="s">
        <v>52</v>
      </c>
      <c r="B9" s="8" t="s">
        <v>53</v>
      </c>
      <c r="C9" s="8" t="s">
        <v>54</v>
      </c>
      <c r="D9" s="5" t="s">
        <v>55</v>
      </c>
      <c r="E9" s="5" t="s">
        <v>56</v>
      </c>
      <c r="F9" s="8" t="s">
        <v>57</v>
      </c>
    </row>
    <row r="10" spans="1:6" x14ac:dyDescent="0.25">
      <c r="A10">
        <v>1</v>
      </c>
      <c r="B10" t="s">
        <v>58</v>
      </c>
      <c r="C10" s="9">
        <v>0.1</v>
      </c>
      <c r="D10" s="3" t="s">
        <v>101</v>
      </c>
      <c r="E10" s="3" t="s">
        <v>102</v>
      </c>
      <c r="F10">
        <v>1234581477</v>
      </c>
    </row>
    <row r="11" spans="1:6" x14ac:dyDescent="0.25">
      <c r="A11">
        <v>2</v>
      </c>
      <c r="B11" t="s">
        <v>59</v>
      </c>
      <c r="C11" s="9">
        <v>0.3</v>
      </c>
      <c r="D11" s="3" t="s">
        <v>125</v>
      </c>
      <c r="E11" s="3" t="s">
        <v>125</v>
      </c>
      <c r="F11">
        <v>1234581477</v>
      </c>
    </row>
    <row r="12" spans="1:6" x14ac:dyDescent="0.25">
      <c r="A12">
        <v>3</v>
      </c>
      <c r="B12" t="s">
        <v>60</v>
      </c>
      <c r="C12" s="9">
        <v>0.05</v>
      </c>
      <c r="D12" s="3" t="s">
        <v>60</v>
      </c>
      <c r="E12" s="3" t="s">
        <v>60</v>
      </c>
      <c r="F12">
        <v>1234581477</v>
      </c>
    </row>
    <row r="13" spans="1:6" x14ac:dyDescent="0.25">
      <c r="A13">
        <v>4</v>
      </c>
      <c r="B13" t="s">
        <v>61</v>
      </c>
      <c r="C13" s="9">
        <v>0.05</v>
      </c>
      <c r="D13" s="3" t="s">
        <v>61</v>
      </c>
      <c r="E13" s="13" t="s">
        <v>103</v>
      </c>
      <c r="F13">
        <v>1234581477</v>
      </c>
    </row>
    <row r="14" spans="1:6" x14ac:dyDescent="0.25">
      <c r="A14">
        <v>5</v>
      </c>
      <c r="B14" t="s">
        <v>62</v>
      </c>
      <c r="C14" s="9">
        <v>0.25</v>
      </c>
      <c r="D14" s="3" t="s">
        <v>62</v>
      </c>
      <c r="E14" s="3" t="s">
        <v>104</v>
      </c>
      <c r="F14">
        <v>1234581477</v>
      </c>
    </row>
    <row r="15" spans="1:6" x14ac:dyDescent="0.25">
      <c r="A15">
        <v>6</v>
      </c>
      <c r="B15" t="s">
        <v>63</v>
      </c>
      <c r="C15" s="9">
        <v>0.25</v>
      </c>
      <c r="D15" s="3" t="s">
        <v>63</v>
      </c>
      <c r="E15" s="3" t="s">
        <v>105</v>
      </c>
      <c r="F15">
        <v>1234581477</v>
      </c>
    </row>
    <row r="16" spans="1:6" x14ac:dyDescent="0.25">
      <c r="C16" s="6">
        <f>SUM(C10:C15)</f>
        <v>1</v>
      </c>
    </row>
  </sheetData>
  <sheetProtection password="EE11" sheet="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3"/>
  <sheetViews>
    <sheetView topLeftCell="A7" workbookViewId="0">
      <selection activeCell="G26" sqref="G26"/>
    </sheetView>
  </sheetViews>
  <sheetFormatPr defaultRowHeight="15" x14ac:dyDescent="0.25"/>
  <cols>
    <col min="1" max="1" width="5" customWidth="1"/>
    <col min="2" max="2" width="15" customWidth="1"/>
    <col min="3" max="3" width="35" customWidth="1"/>
    <col min="4" max="5" width="15" customWidth="1"/>
    <col min="6" max="6" width="30" customWidth="1"/>
    <col min="7" max="14" width="10" customWidth="1"/>
  </cols>
  <sheetData>
    <row r="1" spans="1:14" x14ac:dyDescent="0.25">
      <c r="A1" s="12" t="s">
        <v>64</v>
      </c>
      <c r="B1" s="12"/>
      <c r="C1" s="12"/>
      <c r="D1" s="12"/>
      <c r="E1" s="12"/>
      <c r="F1" s="12"/>
      <c r="G1" s="12"/>
      <c r="H1" s="12"/>
      <c r="I1" s="12"/>
      <c r="J1" s="12"/>
      <c r="K1" s="12"/>
      <c r="L1" s="12"/>
      <c r="M1" s="12"/>
      <c r="N1" s="12"/>
    </row>
    <row r="2" spans="1:14" x14ac:dyDescent="0.25">
      <c r="A2" s="10"/>
      <c r="B2" s="10"/>
      <c r="C2" s="10"/>
      <c r="D2" s="10"/>
      <c r="E2" s="10"/>
      <c r="F2" s="10"/>
      <c r="G2" s="10"/>
      <c r="H2" s="10"/>
      <c r="I2" s="10"/>
      <c r="J2" s="10"/>
      <c r="K2" s="10"/>
      <c r="L2" s="10"/>
      <c r="M2" s="10"/>
      <c r="N2" s="10"/>
    </row>
    <row r="3" spans="1:14" x14ac:dyDescent="0.25">
      <c r="A3" s="1" t="s">
        <v>52</v>
      </c>
      <c r="B3" s="1" t="s">
        <v>65</v>
      </c>
      <c r="C3" s="1" t="s">
        <v>66</v>
      </c>
      <c r="D3" s="1" t="s">
        <v>67</v>
      </c>
      <c r="E3" s="1" t="s">
        <v>68</v>
      </c>
      <c r="F3" s="1" t="s">
        <v>69</v>
      </c>
      <c r="G3" s="1" t="s">
        <v>58</v>
      </c>
      <c r="H3" s="1" t="s">
        <v>59</v>
      </c>
      <c r="I3" s="1" t="s">
        <v>60</v>
      </c>
      <c r="J3" s="1" t="s">
        <v>61</v>
      </c>
      <c r="K3" s="1" t="s">
        <v>70</v>
      </c>
      <c r="L3" s="1" t="s">
        <v>71</v>
      </c>
      <c r="M3" s="1" t="s">
        <v>72</v>
      </c>
      <c r="N3" s="1" t="s">
        <v>73</v>
      </c>
    </row>
    <row r="4" spans="1:14" x14ac:dyDescent="0.25">
      <c r="G4" s="9"/>
      <c r="H4" s="9"/>
      <c r="I4" s="9"/>
      <c r="J4" s="9"/>
      <c r="K4" s="9"/>
      <c r="L4" s="9"/>
      <c r="M4" s="6"/>
    </row>
    <row r="5" spans="1:14" x14ac:dyDescent="0.25">
      <c r="A5">
        <v>1</v>
      </c>
      <c r="B5" t="s">
        <v>74</v>
      </c>
      <c r="C5" t="s">
        <v>75</v>
      </c>
      <c r="D5">
        <v>155003</v>
      </c>
      <c r="E5" t="s">
        <v>1</v>
      </c>
      <c r="F5" t="s">
        <v>3</v>
      </c>
      <c r="G5" s="3">
        <v>70</v>
      </c>
      <c r="H5" s="3">
        <v>80</v>
      </c>
      <c r="I5" s="3">
        <v>40</v>
      </c>
      <c r="J5" s="3">
        <v>50</v>
      </c>
      <c r="K5" s="3">
        <v>40</v>
      </c>
      <c r="L5" s="3">
        <v>50</v>
      </c>
      <c r="M5">
        <f>G5*Komponen!C10 + H5*Komponen!C11 + I5*Komponen!C12 + J5*Komponen!C13 + K5*Komponen!C14 + L5*Komponen!C15</f>
        <v>58</v>
      </c>
      <c r="N5" t="str">
        <f t="shared" ref="N5:N23" si="0">IF(AND(ISBLANK(G5), ISBLANK(H5), ISBLANK(I5), ISBLANK(J5), ISBLANK(K5), ISBLANK(L5)), "T", IF(M5&lt;=0.99, "T", IF(M5&lt;=24.99, "E", IF(M5&lt;=49.99, "D", IF(M5&lt;=54.99, "C", IF(M5&lt;=59.99, "C+", IF(M5&lt;=64.99, "B-", IF(M5&lt;=69.99, "B", IF(M5&lt;=74.99, "B+", IF(M5&lt;=79.99, "A-", IF(M5&lt;=100, "A")))))))))))</f>
        <v>C+</v>
      </c>
    </row>
    <row r="6" spans="1:14" x14ac:dyDescent="0.25">
      <c r="A6">
        <v>2</v>
      </c>
      <c r="B6" t="s">
        <v>76</v>
      </c>
      <c r="C6" t="s">
        <v>77</v>
      </c>
      <c r="D6">
        <v>153965</v>
      </c>
      <c r="E6" t="s">
        <v>1</v>
      </c>
      <c r="F6" t="s">
        <v>3</v>
      </c>
      <c r="G6" s="3">
        <v>70</v>
      </c>
      <c r="H6" s="3">
        <v>80</v>
      </c>
      <c r="I6" s="3">
        <v>60</v>
      </c>
      <c r="J6" s="3">
        <v>70</v>
      </c>
      <c r="K6" s="3">
        <v>65</v>
      </c>
      <c r="L6" s="3">
        <v>60</v>
      </c>
      <c r="M6">
        <f>G6*Komponen!C10 + H6*Komponen!C11 + I6*Komponen!C12 + J6*Komponen!C13 + K6*Komponen!C14 + L6*Komponen!C15</f>
        <v>68.75</v>
      </c>
      <c r="N6" t="str">
        <f t="shared" si="0"/>
        <v>B</v>
      </c>
    </row>
    <row r="7" spans="1:14" x14ac:dyDescent="0.25">
      <c r="A7">
        <v>3</v>
      </c>
      <c r="B7" t="s">
        <v>78</v>
      </c>
      <c r="C7" t="s">
        <v>79</v>
      </c>
      <c r="D7">
        <v>154314</v>
      </c>
      <c r="E7" t="s">
        <v>1</v>
      </c>
      <c r="F7" t="s">
        <v>3</v>
      </c>
      <c r="G7" s="3">
        <v>70</v>
      </c>
      <c r="H7" s="3">
        <v>80</v>
      </c>
      <c r="I7" s="3">
        <v>60</v>
      </c>
      <c r="J7" s="3">
        <v>70</v>
      </c>
      <c r="K7" s="3">
        <v>65</v>
      </c>
      <c r="L7" s="3">
        <v>60</v>
      </c>
      <c r="M7">
        <f>G7*Komponen!C10 + H7*Komponen!C11 + I7*Komponen!C12 + J7*Komponen!C13 + K7*Komponen!C14 + L7*Komponen!C15</f>
        <v>68.75</v>
      </c>
      <c r="N7" t="str">
        <f t="shared" si="0"/>
        <v>B</v>
      </c>
    </row>
    <row r="8" spans="1:14" x14ac:dyDescent="0.25">
      <c r="A8">
        <v>4</v>
      </c>
      <c r="B8" t="s">
        <v>80</v>
      </c>
      <c r="C8" t="s">
        <v>81</v>
      </c>
      <c r="D8">
        <v>153954</v>
      </c>
      <c r="E8" t="s">
        <v>1</v>
      </c>
      <c r="F8" t="s">
        <v>3</v>
      </c>
      <c r="G8" s="3">
        <v>70</v>
      </c>
      <c r="H8" s="3">
        <v>80</v>
      </c>
      <c r="I8" s="3">
        <v>70</v>
      </c>
      <c r="J8" s="3">
        <v>70</v>
      </c>
      <c r="K8" s="3">
        <v>70</v>
      </c>
      <c r="L8" s="3">
        <v>70</v>
      </c>
      <c r="M8">
        <f>G8*Komponen!C10 + H8*Komponen!C11 + I8*Komponen!C12 + J8*Komponen!C13 + K8*Komponen!C14 + L8*Komponen!C15</f>
        <v>73</v>
      </c>
      <c r="N8" t="str">
        <f t="shared" si="0"/>
        <v>B+</v>
      </c>
    </row>
    <row r="9" spans="1:14" x14ac:dyDescent="0.25">
      <c r="A9">
        <v>5</v>
      </c>
      <c r="B9" t="s">
        <v>82</v>
      </c>
      <c r="C9" t="s">
        <v>83</v>
      </c>
      <c r="D9">
        <v>153941</v>
      </c>
      <c r="E9" t="s">
        <v>1</v>
      </c>
      <c r="F9" t="s">
        <v>3</v>
      </c>
      <c r="G9" s="3">
        <v>70</v>
      </c>
      <c r="H9" s="3">
        <v>80</v>
      </c>
      <c r="I9" s="3">
        <v>70</v>
      </c>
      <c r="J9" s="3">
        <v>70</v>
      </c>
      <c r="K9" s="3">
        <v>70</v>
      </c>
      <c r="L9" s="3">
        <v>70</v>
      </c>
      <c r="M9">
        <f>G9*Komponen!C10 + H9*Komponen!C11 + I9*Komponen!C12 + J9*Komponen!C13 + K9*Komponen!C14 + L9*Komponen!C15</f>
        <v>73</v>
      </c>
      <c r="N9" t="str">
        <f t="shared" si="0"/>
        <v>B+</v>
      </c>
    </row>
    <row r="10" spans="1:14" x14ac:dyDescent="0.25">
      <c r="A10">
        <v>6</v>
      </c>
      <c r="B10" t="s">
        <v>84</v>
      </c>
      <c r="C10" t="s">
        <v>85</v>
      </c>
      <c r="D10">
        <v>154085</v>
      </c>
      <c r="E10" t="s">
        <v>1</v>
      </c>
      <c r="F10" t="s">
        <v>3</v>
      </c>
      <c r="G10" s="3">
        <v>70</v>
      </c>
      <c r="H10" s="3">
        <v>80</v>
      </c>
      <c r="I10" s="3">
        <v>70</v>
      </c>
      <c r="J10" s="3">
        <v>70</v>
      </c>
      <c r="K10" s="3">
        <v>70</v>
      </c>
      <c r="L10" s="3">
        <v>70</v>
      </c>
      <c r="M10">
        <f>G10*Komponen!C10 + H10*Komponen!C11 + I10*Komponen!C12 + J10*Komponen!C13 + K10*Komponen!C14 + L10*Komponen!C15</f>
        <v>73</v>
      </c>
      <c r="N10" t="str">
        <f t="shared" si="0"/>
        <v>B+</v>
      </c>
    </row>
    <row r="11" spans="1:14" x14ac:dyDescent="0.25">
      <c r="A11">
        <v>7</v>
      </c>
      <c r="B11" t="s">
        <v>86</v>
      </c>
      <c r="C11" t="s">
        <v>87</v>
      </c>
      <c r="D11">
        <v>153855</v>
      </c>
      <c r="E11" t="s">
        <v>1</v>
      </c>
      <c r="F11" t="s">
        <v>3</v>
      </c>
      <c r="G11" s="3">
        <v>70</v>
      </c>
      <c r="H11" s="3">
        <v>80</v>
      </c>
      <c r="I11" s="3">
        <v>75</v>
      </c>
      <c r="J11" s="3">
        <v>70</v>
      </c>
      <c r="K11" s="3">
        <v>75</v>
      </c>
      <c r="L11" s="3">
        <v>70</v>
      </c>
      <c r="M11">
        <f>G11*Komponen!C10 + H11*Komponen!C11 + I11*Komponen!C12 + J11*Komponen!C13 + K11*Komponen!C14 + L11*Komponen!C15</f>
        <v>74.5</v>
      </c>
      <c r="N11" t="str">
        <f t="shared" si="0"/>
        <v>B+</v>
      </c>
    </row>
    <row r="12" spans="1:14" x14ac:dyDescent="0.25">
      <c r="A12">
        <v>8</v>
      </c>
      <c r="B12" t="s">
        <v>88</v>
      </c>
      <c r="C12" t="s">
        <v>89</v>
      </c>
      <c r="D12">
        <v>153851</v>
      </c>
      <c r="E12" t="s">
        <v>1</v>
      </c>
      <c r="F12" t="s">
        <v>3</v>
      </c>
      <c r="G12" s="3">
        <v>70</v>
      </c>
      <c r="H12" s="3">
        <v>80</v>
      </c>
      <c r="I12" s="3">
        <v>75</v>
      </c>
      <c r="J12" s="3">
        <v>70</v>
      </c>
      <c r="K12" s="3">
        <v>75</v>
      </c>
      <c r="L12" s="3">
        <v>70</v>
      </c>
      <c r="M12">
        <f>G12*Komponen!C10 + H12*Komponen!C11 + I12*Komponen!C12 + J12*Komponen!C13 + K12*Komponen!C14 + L12*Komponen!C15</f>
        <v>74.5</v>
      </c>
      <c r="N12" t="str">
        <f t="shared" si="0"/>
        <v>B+</v>
      </c>
    </row>
    <row r="13" spans="1:14" x14ac:dyDescent="0.25">
      <c r="A13">
        <v>9</v>
      </c>
      <c r="B13">
        <v>20230110700001</v>
      </c>
      <c r="C13" t="s">
        <v>90</v>
      </c>
      <c r="D13">
        <v>154784</v>
      </c>
      <c r="E13" t="s">
        <v>1</v>
      </c>
      <c r="F13" t="s">
        <v>3</v>
      </c>
      <c r="G13" s="3">
        <v>70</v>
      </c>
      <c r="H13" s="3">
        <v>80</v>
      </c>
      <c r="I13" s="3">
        <v>60</v>
      </c>
      <c r="J13" s="3">
        <v>70</v>
      </c>
      <c r="K13" s="3">
        <v>65</v>
      </c>
      <c r="L13" s="3">
        <v>60</v>
      </c>
      <c r="M13">
        <f>G13*Komponen!C10 + H13*Komponen!C11 + I13*Komponen!C12 + J13*Komponen!C13 + K13*Komponen!C14 + L13*Komponen!C15</f>
        <v>68.75</v>
      </c>
      <c r="N13" t="str">
        <f t="shared" si="0"/>
        <v>B</v>
      </c>
    </row>
    <row r="14" spans="1:14" x14ac:dyDescent="0.25">
      <c r="A14">
        <v>10</v>
      </c>
      <c r="B14">
        <v>20230110700002</v>
      </c>
      <c r="C14" t="s">
        <v>91</v>
      </c>
      <c r="D14">
        <v>152276</v>
      </c>
      <c r="E14" t="s">
        <v>1</v>
      </c>
      <c r="F14" t="s">
        <v>3</v>
      </c>
      <c r="G14" s="3">
        <v>70</v>
      </c>
      <c r="H14" s="3">
        <v>80</v>
      </c>
      <c r="I14" s="3">
        <v>60</v>
      </c>
      <c r="J14" s="3">
        <v>70</v>
      </c>
      <c r="K14" s="3">
        <v>65</v>
      </c>
      <c r="L14" s="3">
        <v>60</v>
      </c>
      <c r="M14">
        <f>G14*Komponen!C10 + H14*Komponen!C11 + I14*Komponen!C12 + J14*Komponen!C13 + K14*Komponen!C14 + L14*Komponen!C15</f>
        <v>68.75</v>
      </c>
      <c r="N14" t="str">
        <f t="shared" si="0"/>
        <v>B</v>
      </c>
    </row>
    <row r="15" spans="1:14" x14ac:dyDescent="0.25">
      <c r="A15">
        <v>11</v>
      </c>
      <c r="B15">
        <v>20230110700003</v>
      </c>
      <c r="C15" t="s">
        <v>92</v>
      </c>
      <c r="D15">
        <v>152073</v>
      </c>
      <c r="E15" t="s">
        <v>1</v>
      </c>
      <c r="F15" t="s">
        <v>3</v>
      </c>
      <c r="G15" s="3">
        <v>70</v>
      </c>
      <c r="H15" s="3">
        <v>80</v>
      </c>
      <c r="I15" s="3">
        <v>60</v>
      </c>
      <c r="J15" s="3">
        <v>70</v>
      </c>
      <c r="K15" s="3">
        <v>65</v>
      </c>
      <c r="L15" s="3">
        <v>60</v>
      </c>
      <c r="M15">
        <f>G15*Komponen!C10 + H15*Komponen!C11 + I15*Komponen!C12 + J15*Komponen!C13 + K15*Komponen!C14 + L15*Komponen!C15</f>
        <v>68.75</v>
      </c>
      <c r="N15" t="str">
        <f t="shared" si="0"/>
        <v>B</v>
      </c>
    </row>
    <row r="16" spans="1:14" x14ac:dyDescent="0.25">
      <c r="A16">
        <v>12</v>
      </c>
      <c r="B16">
        <v>20230110700004</v>
      </c>
      <c r="C16" t="s">
        <v>93</v>
      </c>
      <c r="D16">
        <v>152085</v>
      </c>
      <c r="E16" t="s">
        <v>1</v>
      </c>
      <c r="F16" t="s">
        <v>3</v>
      </c>
      <c r="G16" s="3">
        <v>70</v>
      </c>
      <c r="H16" s="3">
        <v>80</v>
      </c>
      <c r="I16" s="3">
        <v>65</v>
      </c>
      <c r="J16" s="3">
        <v>70</v>
      </c>
      <c r="K16" s="3">
        <v>65</v>
      </c>
      <c r="L16" s="3">
        <v>65</v>
      </c>
      <c r="M16">
        <f>G16*Komponen!C10 + H16*Komponen!C11 + I16*Komponen!C12 + J16*Komponen!C13 + K16*Komponen!C14 + L16*Komponen!C15</f>
        <v>70.25</v>
      </c>
      <c r="N16" t="str">
        <f t="shared" si="0"/>
        <v>B+</v>
      </c>
    </row>
    <row r="17" spans="1:14" x14ac:dyDescent="0.25">
      <c r="A17">
        <v>13</v>
      </c>
      <c r="B17">
        <v>20230110700005</v>
      </c>
      <c r="C17" t="s">
        <v>94</v>
      </c>
      <c r="D17">
        <v>152280</v>
      </c>
      <c r="E17" t="s">
        <v>1</v>
      </c>
      <c r="F17" t="s">
        <v>3</v>
      </c>
      <c r="G17" s="3">
        <v>70</v>
      </c>
      <c r="H17" s="3">
        <v>80</v>
      </c>
      <c r="I17" s="3">
        <v>60</v>
      </c>
      <c r="J17" s="3">
        <v>70</v>
      </c>
      <c r="K17" s="3">
        <v>60</v>
      </c>
      <c r="L17" s="3">
        <v>60</v>
      </c>
      <c r="M17">
        <f>G17*Komponen!C10 + H17*Komponen!C11 + I17*Komponen!C12 + J17*Komponen!C13 + K17*Komponen!C14 + L17*Komponen!C15</f>
        <v>67.5</v>
      </c>
      <c r="N17" t="str">
        <f t="shared" si="0"/>
        <v>B</v>
      </c>
    </row>
    <row r="18" spans="1:14" x14ac:dyDescent="0.25">
      <c r="A18">
        <v>14</v>
      </c>
      <c r="B18">
        <v>20230110700006</v>
      </c>
      <c r="C18" t="s">
        <v>95</v>
      </c>
      <c r="D18">
        <v>152160</v>
      </c>
      <c r="E18" t="s">
        <v>1</v>
      </c>
      <c r="F18" t="s">
        <v>3</v>
      </c>
      <c r="G18" s="3">
        <v>70</v>
      </c>
      <c r="H18" s="3">
        <v>65</v>
      </c>
      <c r="I18" s="3">
        <v>60</v>
      </c>
      <c r="J18" s="3">
        <v>70</v>
      </c>
      <c r="K18" s="3">
        <v>60</v>
      </c>
      <c r="L18" s="3">
        <v>0</v>
      </c>
      <c r="M18">
        <f>G18*Komponen!C10 + H18*Komponen!C11 + I18*Komponen!C12 + J18*Komponen!C13 + K18*Komponen!C14 + L18*Komponen!C15</f>
        <v>48</v>
      </c>
      <c r="N18" t="str">
        <f t="shared" si="0"/>
        <v>D</v>
      </c>
    </row>
    <row r="19" spans="1:14" x14ac:dyDescent="0.25">
      <c r="A19">
        <v>15</v>
      </c>
      <c r="B19">
        <v>20230110700007</v>
      </c>
      <c r="C19" t="s">
        <v>96</v>
      </c>
      <c r="D19">
        <v>152018</v>
      </c>
      <c r="E19" t="s">
        <v>1</v>
      </c>
      <c r="F19" t="s">
        <v>3</v>
      </c>
      <c r="G19" s="3">
        <v>70</v>
      </c>
      <c r="H19" s="3">
        <v>80</v>
      </c>
      <c r="I19" s="3">
        <v>70</v>
      </c>
      <c r="J19" s="3">
        <v>70</v>
      </c>
      <c r="K19" s="3">
        <v>70</v>
      </c>
      <c r="L19" s="3">
        <v>70</v>
      </c>
      <c r="M19">
        <f>G19*Komponen!C10 + H19*Komponen!C11 + I19*Komponen!C12 + J19*Komponen!C13 + K19*Komponen!C14 + L19*Komponen!C15</f>
        <v>73</v>
      </c>
      <c r="N19" t="str">
        <f t="shared" si="0"/>
        <v>B+</v>
      </c>
    </row>
    <row r="20" spans="1:14" x14ac:dyDescent="0.25">
      <c r="A20">
        <v>16</v>
      </c>
      <c r="B20">
        <v>20230110700008</v>
      </c>
      <c r="C20" t="s">
        <v>97</v>
      </c>
      <c r="D20">
        <v>154781</v>
      </c>
      <c r="E20" t="s">
        <v>1</v>
      </c>
      <c r="F20" t="s">
        <v>3</v>
      </c>
      <c r="G20" s="3">
        <v>70</v>
      </c>
      <c r="H20" s="3">
        <v>65</v>
      </c>
      <c r="I20" s="3">
        <v>60</v>
      </c>
      <c r="J20" s="3">
        <v>70</v>
      </c>
      <c r="K20" s="3">
        <v>60</v>
      </c>
      <c r="L20" s="3">
        <v>0</v>
      </c>
      <c r="M20">
        <f>G20*Komponen!C10 + H20*Komponen!C11 + I20*Komponen!C12 + J20*Komponen!C13 + K20*Komponen!C14 + L20*Komponen!C15</f>
        <v>48</v>
      </c>
      <c r="N20" t="str">
        <f t="shared" si="0"/>
        <v>D</v>
      </c>
    </row>
    <row r="21" spans="1:14" x14ac:dyDescent="0.25">
      <c r="A21">
        <v>17</v>
      </c>
      <c r="B21">
        <v>20230110700009</v>
      </c>
      <c r="C21" t="s">
        <v>98</v>
      </c>
      <c r="D21">
        <v>152537</v>
      </c>
      <c r="E21" t="s">
        <v>1</v>
      </c>
      <c r="F21" t="s">
        <v>3</v>
      </c>
      <c r="G21" s="3">
        <v>70</v>
      </c>
      <c r="H21" s="3">
        <v>80</v>
      </c>
      <c r="I21" s="3">
        <v>60</v>
      </c>
      <c r="J21" s="3">
        <v>70</v>
      </c>
      <c r="K21" s="3">
        <v>65</v>
      </c>
      <c r="L21" s="3">
        <v>60</v>
      </c>
      <c r="M21">
        <f>G21*Komponen!C10 + H21*Komponen!C11 + I21*Komponen!C12 + J21*Komponen!C13 + K21*Komponen!C14 + L21*Komponen!C15</f>
        <v>68.75</v>
      </c>
      <c r="N21" t="str">
        <f t="shared" si="0"/>
        <v>B</v>
      </c>
    </row>
    <row r="22" spans="1:14" x14ac:dyDescent="0.25">
      <c r="A22">
        <v>18</v>
      </c>
      <c r="B22">
        <v>20230110700010</v>
      </c>
      <c r="C22" t="s">
        <v>99</v>
      </c>
      <c r="D22">
        <v>152414</v>
      </c>
      <c r="E22" t="s">
        <v>1</v>
      </c>
      <c r="F22" t="s">
        <v>3</v>
      </c>
      <c r="G22" s="3">
        <v>70</v>
      </c>
      <c r="H22" s="3">
        <v>80</v>
      </c>
      <c r="I22" s="3">
        <v>60</v>
      </c>
      <c r="J22" s="3">
        <v>70</v>
      </c>
      <c r="K22" s="3">
        <v>65</v>
      </c>
      <c r="L22" s="3">
        <v>60</v>
      </c>
      <c r="M22">
        <f>G22*Komponen!C10 + H22*Komponen!C11 + I22*Komponen!C12 + J22*Komponen!C13 + K22*Komponen!C14 + L22*Komponen!C15</f>
        <v>68.75</v>
      </c>
      <c r="N22" t="str">
        <f t="shared" si="0"/>
        <v>B</v>
      </c>
    </row>
    <row r="23" spans="1:14" x14ac:dyDescent="0.25">
      <c r="A23">
        <v>19</v>
      </c>
      <c r="B23">
        <v>20230110700011</v>
      </c>
      <c r="C23" t="s">
        <v>100</v>
      </c>
      <c r="D23">
        <v>152367</v>
      </c>
      <c r="E23" t="s">
        <v>1</v>
      </c>
      <c r="F23" t="s">
        <v>3</v>
      </c>
      <c r="G23" s="3">
        <v>70</v>
      </c>
      <c r="H23" s="3">
        <v>80</v>
      </c>
      <c r="I23" s="3">
        <v>60</v>
      </c>
      <c r="J23" s="3">
        <v>70</v>
      </c>
      <c r="K23" s="3">
        <v>65</v>
      </c>
      <c r="L23" s="3">
        <v>60</v>
      </c>
      <c r="M23">
        <f>G23*Komponen!C10 + H23*Komponen!C11 + I23*Komponen!C12 + J23*Komponen!C13 + K23*Komponen!C14 + L23*Komponen!C15</f>
        <v>68.75</v>
      </c>
      <c r="N23" t="str">
        <f t="shared" si="0"/>
        <v>B</v>
      </c>
    </row>
  </sheetData>
  <sheetProtection password="EE11" sheet="1"/>
  <mergeCells count="1">
    <mergeCell ref="A1:N1"/>
  </mergeCells>
  <conditionalFormatting sqref="M4">
    <cfRule type="cellIs" dxfId="2" priority="1" operator="equal">
      <formula>100</formula>
    </cfRule>
    <cfRule type="cellIs" dxfId="1" priority="2" operator="lessThan">
      <formula>100</formula>
    </cfRule>
    <cfRule type="cellIs" dxfId="0" priority="3" operator="greaterThan">
      <formula>100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RPS</vt:lpstr>
      <vt:lpstr>Skala-Nilai</vt:lpstr>
      <vt:lpstr>Komponen</vt:lpstr>
      <vt:lpstr>Daftar-Nilai</vt:lpstr>
      <vt:lpstr>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nilai matakuliah</dc:title>
  <dc:subject>nilai matakuliah</dc:subject>
  <dc:creator>Ummat Mataram</dc:creator>
  <cp:keywords>nilai</cp:keywords>
  <dc:description>download nilai matakuliah</dc:description>
  <cp:lastModifiedBy>ASUS</cp:lastModifiedBy>
  <dcterms:created xsi:type="dcterms:W3CDTF">2025-01-30T02:57:22Z</dcterms:created>
  <dcterms:modified xsi:type="dcterms:W3CDTF">2025-01-30T03:16:33Z</dcterms:modified>
  <cp:category>nilai</cp:category>
</cp:coreProperties>
</file>