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xr:revisionPtr revIDLastSave="0" documentId="13_ncr:1000001_{9988A31C-CE08-7F4E-9949-04E05420B193}" xr6:coauthVersionLast="47" xr6:coauthVersionMax="47" xr10:uidLastSave="{00000000-0000-0000-0000-000000000000}"/>
  <bookViews>
    <workbookView xWindow="0" yWindow="0" windowWidth="0" windowHeight="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9" i="4" l="1"/>
  <c r="N39" i="4"/>
  <c r="M38" i="4"/>
  <c r="N38" i="4"/>
  <c r="M37" i="4"/>
  <c r="N37" i="4"/>
  <c r="M36" i="4"/>
  <c r="N36" i="4"/>
  <c r="M35" i="4"/>
  <c r="N35" i="4"/>
  <c r="M34" i="4"/>
  <c r="N34" i="4"/>
  <c r="M33" i="4"/>
  <c r="N33" i="4"/>
  <c r="M32" i="4"/>
  <c r="N32" i="4"/>
  <c r="M31" i="4"/>
  <c r="N31" i="4"/>
  <c r="M30" i="4"/>
  <c r="N30" i="4"/>
  <c r="M29" i="4"/>
  <c r="N29" i="4"/>
  <c r="M28" i="4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<sst xmlns="http://schemas.openxmlformats.org/spreadsheetml/2006/main" count="268" uniqueCount="167">
  <si>
    <t>KODE MK</t>
  </si>
  <si>
    <t>A1H3A02A</t>
  </si>
  <si>
    <t>NAMA MK</t>
  </si>
  <si>
    <t>KEWIRAUSAHAAN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</si>
  <si>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</si>
  <si>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</si>
  <si>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</si>
  <si>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</si>
  <si>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</si>
  <si>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</si>
  <si>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</si>
  <si>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</si>
  <si>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IRWANDI, M.Pd</t>
  </si>
  <si>
    <t>Pertemuan</t>
  </si>
  <si>
    <t>Materi Indonesia</t>
  </si>
  <si>
    <t>Materi Inggris</t>
  </si>
  <si>
    <t>id_kelas_dosen</t>
  </si>
  <si>
    <t>Pengantar Kewirausahaan.</t>
  </si>
  <si>
    <t>Introduction to Entrepreneurship</t>
  </si>
  <si>
    <t>Teori-Teori Kewirausahaan.</t>
  </si>
  <si>
    <t>Entrepreneurship Theories</t>
  </si>
  <si>
    <t>Model-Model Implementasi Kewirausahaan.</t>
  </si>
  <si>
    <t>Entrepreneurship Implementation Models</t>
  </si>
  <si>
    <t>Praktik Kewirausahaan di Lapangan.</t>
  </si>
  <si>
    <t>Field Practices in Entrepreneurship</t>
  </si>
  <si>
    <t>Nilai-Nilai Humaniora dalam Kewirausahaan.</t>
  </si>
  <si>
    <t>Humanistic Values in Entrepreneurship</t>
  </si>
  <si>
    <t>Ujian Tengah Semester</t>
  </si>
  <si>
    <t>Mid-term examination</t>
  </si>
  <si>
    <t>Etika Usaha dan Tanggung Jawab Sosial.</t>
  </si>
  <si>
    <t>Business Ethics and Corporate Social Responsibility (CSR)</t>
  </si>
  <si>
    <t>Strategi Bisnis Berbasis Etika.</t>
  </si>
  <si>
    <t>Ethics-Based Business Strategies</t>
  </si>
  <si>
    <t>Pendekatan berbasis teknologi dalam Kewirausahaan Pendidikan.</t>
  </si>
  <si>
    <t>Technology-Driven Approaches in Educational Entrepreneurship</t>
  </si>
  <si>
    <t>Refleksi Matakuliah</t>
  </si>
  <si>
    <t>Review the previous topics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</si>
  <si>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</si>
  <si>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</si>
  <si>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</si>
  <si>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</si>
  <si>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</si>
  <si>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</si>
  <si>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</si>
  <si>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</si>
  <si>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</si>
  <si>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</si>
  <si>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</si>
  <si>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</si>
  <si>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</si>
  <si>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</si>
  <si>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</si>
  <si>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</si>
  <si>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</si>
  <si>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</si>
  <si>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</si>
  <si>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</si>
  <si>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</si>
  <si>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</si>
  <si>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</si>
  <si>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</si>
  <si>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</si>
  <si>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</si>
  <si>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</si>
  <si>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</si>
  <si>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</si>
  <si>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</si>
  <si>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</si>
  <si>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</si>
  <si>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</si>
  <si>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</si>
  <si>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</si>
  <si>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</si>
  <si>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</si>
  <si>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</si>
  <si>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</si>
  <si>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</si>
  <si>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</si>
  <si>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</si>
  <si>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</si>
  <si>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</si>
  <si>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</si>
  <si>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https://drive.google.com/drive/folders/1SozUn7cAVXac0k7JVC0t4viGCIo_jnqvQkwetSo7s3S_H0B_C0iLaTPazsu1fujEBDs7HkGb?usp=sharing</t>
  </si>
  <si>
    <t>Quiz</t>
  </si>
  <si>
    <t>Tugas</t>
  </si>
  <si>
    <t>Ujian Tengah Semester (UTS)</t>
  </si>
  <si>
    <t>Ujian Akhir Semester (UAS)</t>
  </si>
  <si>
    <t>Daftar Nilai KEWIRAUSAHAAN (A1H3A02A)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</si>
  <si>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</si>
  <si>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</si>
  <si>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</si>
  <si>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</si>
  <si>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</si>
  <si>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</si>
  <si>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</si>
  <si>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</si>
  <si>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</si>
  <si>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2019A1H100</t>
  </si>
  <si>
    <t>SUPIANI</t>
  </si>
  <si>
    <t>2021A1H078</t>
  </si>
  <si>
    <t>JIHADUL HAZMI</t>
  </si>
  <si>
    <t>2021A1H079</t>
  </si>
  <si>
    <t>JULIANTO</t>
  </si>
  <si>
    <t>2021A1H080</t>
  </si>
  <si>
    <t>JULIATUL IZNILLAH</t>
  </si>
  <si>
    <t>2021A1H081</t>
  </si>
  <si>
    <t>JULYA LAILY FAIZAH</t>
  </si>
  <si>
    <t>2021A1H082</t>
  </si>
  <si>
    <t>KHAERUNNISA</t>
  </si>
  <si>
    <t>2021A1H083</t>
  </si>
  <si>
    <t>KHAIRUL MUDZAKIR</t>
  </si>
  <si>
    <t>2021A1H084</t>
  </si>
  <si>
    <t>KURNIA FEBRIANI</t>
  </si>
  <si>
    <t>2021A1H085</t>
  </si>
  <si>
    <t>LILIS SURIYANI</t>
  </si>
  <si>
    <t>2021A1H087</t>
  </si>
  <si>
    <t>LOLA MAULIDA PUTRI</t>
  </si>
  <si>
    <t>2021A1H088</t>
  </si>
  <si>
    <t>M. ASFHIN</t>
  </si>
  <si>
    <t>2021A1H089</t>
  </si>
  <si>
    <t>MARIFAH</t>
  </si>
  <si>
    <t>2021A1H090</t>
  </si>
  <si>
    <t>MARKUNA</t>
  </si>
  <si>
    <t>2021A1H091</t>
  </si>
  <si>
    <t>MAULIDIA DWI MEYUNDASARI</t>
  </si>
  <si>
    <t>2021A1H092</t>
  </si>
  <si>
    <t>MITA DELANI</t>
  </si>
  <si>
    <t>2021A1H096</t>
  </si>
  <si>
    <t>MURTISARI DWI UTAMI</t>
  </si>
  <si>
    <t>2021A1H097</t>
  </si>
  <si>
    <t>MUTI'AH</t>
  </si>
  <si>
    <t>2021A1H098</t>
  </si>
  <si>
    <t>NABILAH ANDINI</t>
  </si>
  <si>
    <t>2021A1H099</t>
  </si>
  <si>
    <t>NELI ANDRIANI</t>
  </si>
  <si>
    <t>2021A1H100</t>
  </si>
  <si>
    <t>NIA PURNASARI</t>
  </si>
  <si>
    <t>2021A1H101</t>
  </si>
  <si>
    <t>NINA FARIATIN</t>
  </si>
  <si>
    <t>2021A1H102</t>
  </si>
  <si>
    <t>NINING WAHYUNINGSIH</t>
  </si>
  <si>
    <t>2021A1H103</t>
  </si>
  <si>
    <t>NUNUNG PARWATI</t>
  </si>
  <si>
    <t>2021A1H104</t>
  </si>
  <si>
    <t>NUPUT ANSARI</t>
  </si>
  <si>
    <t>2021A1H105</t>
  </si>
  <si>
    <t>NUR AZLIA AZAHRA</t>
  </si>
  <si>
    <t>2021A1H106</t>
  </si>
  <si>
    <t>NUR HIDAYANTI</t>
  </si>
  <si>
    <t>2021A1H107</t>
  </si>
  <si>
    <t>NUR NAFILLAHRIA</t>
  </si>
  <si>
    <t>2021A1H108</t>
  </si>
  <si>
    <t>NUR WAHDANIA</t>
  </si>
  <si>
    <t>2021A1H109</t>
  </si>
  <si>
    <t>NURAFINAH</t>
  </si>
  <si>
    <t>2021A1H110</t>
  </si>
  <si>
    <t>NURAHMAN</t>
  </si>
  <si>
    <t>2021A1H111</t>
  </si>
  <si>
    <t>NURATU</t>
  </si>
  <si>
    <t>2021A1H112</t>
  </si>
  <si>
    <t>NURFAQILLAH</t>
  </si>
  <si>
    <t>2021A1H113</t>
  </si>
  <si>
    <t>NURFATNAH</t>
  </si>
  <si>
    <t>2021A1H114</t>
  </si>
  <si>
    <t>NURGINDA FITRAH</t>
  </si>
  <si>
    <t>2021A1H115</t>
  </si>
  <si>
    <t>NURHIDAYATI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</si>
</sst>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"/>
  <cols>
    <col min="1" max="1" width="14.9296875" customWidth="1"/>
    <col min="2" max="3" width="50.04296875" customWidth="1"/>
    <col min="4" max="4" width="14.929687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1234583338</v>
      </c>
    </row>
    <row r="11" spans="1:4" x14ac:dyDescent="0.2">
      <c r="A11">
        <v>2</v>
      </c>
      <c r="B11" s="3" t="s">
        <v>19</v>
      </c>
      <c r="C11" s="3" t="s">
        <v>20</v>
      </c>
      <c r="D11">
        <v>1234583338</v>
      </c>
    </row>
    <row r="12" spans="1:4" x14ac:dyDescent="0.2">
      <c r="A12">
        <v>3</v>
      </c>
      <c r="B12" s="3" t="s">
        <v>19</v>
      </c>
      <c r="C12" s="3" t="s">
        <v>20</v>
      </c>
      <c r="D12">
        <v>1234583338</v>
      </c>
    </row>
    <row r="13" spans="1:4" x14ac:dyDescent="0.2">
      <c r="A13">
        <v>4</v>
      </c>
      <c r="B13" s="3" t="s">
        <v>21</v>
      </c>
      <c r="C13" s="3" t="s">
        <v>22</v>
      </c>
      <c r="D13">
        <v>1234583338</v>
      </c>
    </row>
    <row r="14" spans="1:4" x14ac:dyDescent="0.2">
      <c r="A14">
        <v>5</v>
      </c>
      <c r="B14" s="3" t="s">
        <v>21</v>
      </c>
      <c r="C14" s="3" t="s">
        <v>22</v>
      </c>
      <c r="D14">
        <v>1234583338</v>
      </c>
    </row>
    <row r="15" spans="1:4" x14ac:dyDescent="0.2">
      <c r="A15">
        <v>6</v>
      </c>
      <c r="B15" s="3" t="s">
        <v>23</v>
      </c>
      <c r="C15" s="3" t="s">
        <v>24</v>
      </c>
      <c r="D15">
        <v>1234583338</v>
      </c>
    </row>
    <row r="16" spans="1:4" x14ac:dyDescent="0.2">
      <c r="A16">
        <v>7</v>
      </c>
      <c r="B16" s="3" t="s">
        <v>23</v>
      </c>
      <c r="C16" s="3" t="s">
        <v>24</v>
      </c>
      <c r="D16">
        <v>1234583338</v>
      </c>
    </row>
    <row r="17" spans="1:4" x14ac:dyDescent="0.2">
      <c r="A17">
        <v>8</v>
      </c>
      <c r="B17" s="3" t="s">
        <v>25</v>
      </c>
      <c r="C17" s="3" t="s">
        <v>26</v>
      </c>
      <c r="D17">
        <v>1234583338</v>
      </c>
    </row>
    <row r="18" spans="1:4" x14ac:dyDescent="0.2">
      <c r="A18">
        <v>9</v>
      </c>
      <c r="B18" s="3" t="s">
        <v>25</v>
      </c>
      <c r="C18" s="3" t="s">
        <v>26</v>
      </c>
      <c r="D18">
        <v>1234583338</v>
      </c>
    </row>
    <row r="19" spans="1:4" x14ac:dyDescent="0.2">
      <c r="A19">
        <v>10</v>
      </c>
      <c r="B19" s="3" t="s">
        <v>27</v>
      </c>
      <c r="C19" s="3" t="s">
        <v>28</v>
      </c>
      <c r="D19">
        <v>1234583338</v>
      </c>
    </row>
    <row r="20" spans="1:4" x14ac:dyDescent="0.2">
      <c r="A20">
        <v>11</v>
      </c>
      <c r="B20" s="3" t="s">
        <v>29</v>
      </c>
      <c r="C20" s="3" t="s">
        <v>30</v>
      </c>
      <c r="D20">
        <v>1234583338</v>
      </c>
    </row>
    <row r="21" spans="1:4" x14ac:dyDescent="0.2">
      <c r="A21">
        <v>12</v>
      </c>
      <c r="B21" s="3" t="s">
        <v>29</v>
      </c>
      <c r="C21" s="3" t="s">
        <v>30</v>
      </c>
      <c r="D21">
        <v>1234583338</v>
      </c>
    </row>
    <row r="22" spans="1:4" x14ac:dyDescent="0.2">
      <c r="A22">
        <v>13</v>
      </c>
      <c r="B22" s="3" t="s">
        <v>31</v>
      </c>
      <c r="C22" s="3" t="s">
        <v>32</v>
      </c>
      <c r="D22">
        <v>1234583338</v>
      </c>
    </row>
    <row r="23" spans="1:4" x14ac:dyDescent="0.2">
      <c r="A23">
        <v>14</v>
      </c>
      <c r="B23" s="3" t="s">
        <v>31</v>
      </c>
      <c r="C23" s="3" t="s">
        <v>32</v>
      </c>
      <c r="D23">
        <v>1234583338</v>
      </c>
    </row>
    <row r="24" spans="1:4" x14ac:dyDescent="0.2">
      <c r="A24">
        <v>15</v>
      </c>
      <c r="B24" s="3" t="s">
        <v>33</v>
      </c>
      <c r="C24" s="3" t="s">
        <v>34</v>
      </c>
      <c r="D24">
        <v>1234583338</v>
      </c>
    </row>
    <row r="25" spans="1:4" x14ac:dyDescent="0.2">
      <c r="A25">
        <v>16</v>
      </c>
      <c r="B25" s="3" t="s">
        <v>35</v>
      </c>
      <c r="C25" s="3" t="s">
        <v>36</v>
      </c>
      <c r="D25">
        <v>1234583338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"/>
  <cols>
    <col min="1" max="1" width="4.9765625" customWidth="1"/>
    <col min="2" max="3" width="14.9296875" customWidth="1"/>
    <col min="4" max="4" width="9.953125" customWidth="1"/>
  </cols>
  <sheetData>
    <row r="1" spans="1:4" x14ac:dyDescent="0.2">
      <c r="A1" s="4"/>
      <c r="B1" s="4" t="s">
        <v>37</v>
      </c>
      <c r="C1" s="4"/>
      <c r="D1" s="4"/>
    </row>
    <row r="3" spans="1:4" x14ac:dyDescent="0.2">
      <c r="A3" s="4" t="s">
        <v>38</v>
      </c>
      <c r="B3" s="11" t="s">
        <v>39</v>
      </c>
      <c r="C3" s="11"/>
      <c r="D3" s="5" t="s">
        <v>40</v>
      </c>
    </row>
    <row r="4" spans="1:4" x14ac:dyDescent="0.2">
      <c r="A4" s="4"/>
      <c r="B4" s="5" t="s">
        <v>41</v>
      </c>
      <c r="C4" s="5" t="s">
        <v>42</v>
      </c>
      <c r="D4" s="5"/>
    </row>
    <row r="6" spans="1:4" x14ac:dyDescent="0.2">
      <c r="A6">
        <v>1</v>
      </c>
      <c r="B6" t="s">
        <v>43</v>
      </c>
      <c r="C6" t="s">
        <v>44</v>
      </c>
      <c r="D6" t="s">
        <v>45</v>
      </c>
    </row>
    <row r="7" spans="1:4" x14ac:dyDescent="0.2">
      <c r="A7">
        <v>2</v>
      </c>
      <c r="B7" t="s">
        <v>46</v>
      </c>
      <c r="C7" t="s">
        <v>47</v>
      </c>
      <c r="D7" t="s">
        <v>48</v>
      </c>
    </row>
    <row r="8" spans="1:4" x14ac:dyDescent="0.2">
      <c r="A8">
        <v>3</v>
      </c>
      <c r="B8" t="s">
        <v>49</v>
      </c>
      <c r="C8" t="s">
        <v>50</v>
      </c>
      <c r="D8" t="s">
        <v>51</v>
      </c>
    </row>
    <row r="9" spans="1:4" x14ac:dyDescent="0.2">
      <c r="A9">
        <v>4</v>
      </c>
      <c r="B9" t="s">
        <v>52</v>
      </c>
      <c r="C9" t="s">
        <v>53</v>
      </c>
      <c r="D9" t="s">
        <v>5</v>
      </c>
    </row>
    <row r="10" spans="1:4" x14ac:dyDescent="0.2">
      <c r="A10">
        <v>5</v>
      </c>
      <c r="B10" t="s">
        <v>54</v>
      </c>
      <c r="C10" t="s">
        <v>55</v>
      </c>
      <c r="D10" t="s">
        <v>56</v>
      </c>
    </row>
    <row r="11" spans="1:4" x14ac:dyDescent="0.2">
      <c r="A11">
        <v>6</v>
      </c>
      <c r="B11" t="s">
        <v>57</v>
      </c>
      <c r="C11" t="s">
        <v>58</v>
      </c>
      <c r="D11" t="s">
        <v>59</v>
      </c>
    </row>
    <row r="12" spans="1:4" x14ac:dyDescent="0.2">
      <c r="A12">
        <v>7</v>
      </c>
      <c r="B12" t="s">
        <v>60</v>
      </c>
      <c r="C12" t="s">
        <v>61</v>
      </c>
      <c r="D12" t="s">
        <v>62</v>
      </c>
    </row>
    <row r="13" spans="1:4" x14ac:dyDescent="0.2">
      <c r="A13">
        <v>8</v>
      </c>
      <c r="B13" t="s">
        <v>63</v>
      </c>
      <c r="C13" t="s">
        <v>64</v>
      </c>
      <c r="D13" t="s">
        <v>65</v>
      </c>
    </row>
    <row r="14" spans="1:4" x14ac:dyDescent="0.2">
      <c r="A14">
        <v>9</v>
      </c>
      <c r="B14" t="s">
        <v>66</v>
      </c>
      <c r="C14" t="s">
        <v>67</v>
      </c>
      <c r="D14" t="s">
        <v>68</v>
      </c>
    </row>
    <row r="15" spans="1:4" x14ac:dyDescent="0.2">
      <c r="A15">
        <v>10</v>
      </c>
      <c r="B15" t="s">
        <v>69</v>
      </c>
      <c r="C15" t="s">
        <v>70</v>
      </c>
      <c r="D15" t="s">
        <v>71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"/>
  <cols>
    <col min="1" max="1" width="4.9765625" customWidth="1"/>
    <col min="2" max="2" width="29.99609375" customWidth="1"/>
    <col min="3" max="3" width="9.953125" customWidth="1"/>
    <col min="4" max="5" width="50.04296875" customWidth="1"/>
    <col min="6" max="6" width="20.04296875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72</v>
      </c>
      <c r="B9" s="8" t="s">
        <v>73</v>
      </c>
      <c r="C9" s="8" t="s">
        <v>74</v>
      </c>
      <c r="D9" s="5" t="s">
        <v>75</v>
      </c>
      <c r="E9" s="5" t="s">
        <v>76</v>
      </c>
      <c r="F9" s="8" t="s">
        <v>77</v>
      </c>
    </row>
    <row r="10" spans="1:6" x14ac:dyDescent="0.2">
      <c r="A10">
        <v>1</v>
      </c>
      <c r="B10" t="s">
        <v>78</v>
      </c>
      <c r="C10" s="9">
        <v>0.15</v>
      </c>
      <c r="D10" s="3" t="s">
        <v>79</v>
      </c>
      <c r="E10" s="3" t="s">
        <v>80</v>
      </c>
      <c r="F10">
        <v>1234583338</v>
      </c>
    </row>
    <row r="11" spans="1:6" x14ac:dyDescent="0.2">
      <c r="A11">
        <v>2</v>
      </c>
      <c r="B11" t="s">
        <v>81</v>
      </c>
      <c r="C11" s="9">
        <v>0.4</v>
      </c>
      <c r="D11" s="3" t="s">
        <v>82</v>
      </c>
      <c r="E11" s="3"/>
      <c r="F11">
        <v>1234583338</v>
      </c>
    </row>
    <row r="12" spans="1:6" x14ac:dyDescent="0.2">
      <c r="A12">
        <v>3</v>
      </c>
      <c r="B12" t="s">
        <v>83</v>
      </c>
      <c r="C12" s="9">
        <v>0.1</v>
      </c>
      <c r="D12" s="3"/>
      <c r="E12" s="3"/>
      <c r="F12">
        <v>1234583338</v>
      </c>
    </row>
    <row r="13" spans="1:6" x14ac:dyDescent="0.2">
      <c r="A13">
        <v>4</v>
      </c>
      <c r="B13" t="s">
        <v>84</v>
      </c>
      <c r="C13" s="9">
        <v>0.15</v>
      </c>
      <c r="D13" s="3"/>
      <c r="E13" s="3"/>
      <c r="F13">
        <v>1234583338</v>
      </c>
    </row>
    <row r="14" spans="1:6" x14ac:dyDescent="0.2">
      <c r="A14">
        <v>5</v>
      </c>
      <c r="B14" t="s">
        <v>85</v>
      </c>
      <c r="C14" s="9">
        <v>0.2</v>
      </c>
      <c r="D14" s="3"/>
      <c r="E14" s="3"/>
      <c r="F14">
        <v>1234583338</v>
      </c>
    </row>
    <row r="15" spans="1:6" x14ac:dyDescent="0.2">
      <c r="A15">
        <v>6</v>
      </c>
      <c r="B15" t="s">
        <v>86</v>
      </c>
      <c r="C15" s="9">
        <v>0</v>
      </c>
      <c r="D15" s="3"/>
      <c r="E15" s="3"/>
      <c r="F15">
        <v>1234583338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topLeftCell="I1" workbookViewId="0">
      <selection activeCell="L14" sqref="L14"/>
    </sheetView>
  </sheetViews>
  <sheetFormatPr defaultRowHeight="15" x14ac:dyDescent="0.2"/>
  <cols>
    <col min="1" max="1" width="4.9765625" customWidth="1"/>
    <col min="2" max="2" width="14.9296875" customWidth="1"/>
    <col min="3" max="3" width="34.97265625" customWidth="1"/>
    <col min="4" max="5" width="14.9296875" customWidth="1"/>
    <col min="6" max="6" width="29.99609375" customWidth="1"/>
    <col min="7" max="14" width="9.953125" customWidth="1"/>
  </cols>
  <sheetData>
    <row r="1" spans="1:14" x14ac:dyDescent="0.2">
      <c r="A1" s="12" t="s">
        <v>87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72</v>
      </c>
      <c r="B3" s="1" t="s">
        <v>88</v>
      </c>
      <c r="C3" s="1" t="s">
        <v>89</v>
      </c>
      <c r="D3" s="1" t="s">
        <v>90</v>
      </c>
      <c r="E3" s="1" t="s">
        <v>91</v>
      </c>
      <c r="F3" s="1" t="s">
        <v>92</v>
      </c>
      <c r="G3" s="1" t="s">
        <v>78</v>
      </c>
      <c r="H3" s="1" t="s">
        <v>81</v>
      </c>
      <c r="I3" s="1" t="s">
        <v>83</v>
      </c>
      <c r="J3" s="1" t="s">
        <v>84</v>
      </c>
      <c r="K3" s="1" t="s">
        <v>93</v>
      </c>
      <c r="L3" s="1" t="s">
        <v>94</v>
      </c>
      <c r="M3" s="1" t="s">
        <v>95</v>
      </c>
      <c r="N3" s="1" t="s">
        <v>96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97</v>
      </c>
      <c r="C5" t="s">
        <v>98</v>
      </c>
      <c r="D5">
        <v>152586</v>
      </c>
      <c r="E5" t="s">
        <v>1</v>
      </c>
      <c r="F5" t="s">
        <v>3</v>
      </c>
      <c r="G5" s="3">
        <v>80</v>
      </c>
      <c r="H5" s="3">
        <v>85</v>
      </c>
      <c r="I5" s="3">
        <v>80</v>
      </c>
      <c r="J5" s="3">
        <v>80</v>
      </c>
      <c r="K5" s="3">
        <v>80</v>
      </c>
      <c r="L5" s="3"/>
      <c r="M5">
        <f>G5*Komponen!C10 + H5*Komponen!C11 + I5*Komponen!C12 + J5*Komponen!C13 + K5*Komponen!C14 + L5*Komponen!C15</f>
        <v>82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">
      <c r="A6">
        <v>2</v>
      </c>
      <c r="B6" t="s">
        <v>99</v>
      </c>
      <c r="C6" t="s">
        <v>100</v>
      </c>
      <c r="D6">
        <v>152250</v>
      </c>
      <c r="E6" t="s">
        <v>1</v>
      </c>
      <c r="F6" t="s">
        <v>3</v>
      </c>
      <c r="G6" s="3">
        <v>85</v>
      </c>
      <c r="H6" s="3">
        <v>80</v>
      </c>
      <c r="I6" s="3">
        <v>80</v>
      </c>
      <c r="J6" s="3">
        <v>80</v>
      </c>
      <c r="K6" s="3">
        <v>79</v>
      </c>
      <c r="L6" s="3"/>
      <c r="M6">
        <f>G6*Komponen!C10 + H6*Komponen!C11 + I6*Komponen!C12 + J6*Komponen!C13 + K6*Komponen!C14 + L6*Komponen!C15</f>
        <v>80.55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">
      <c r="A7">
        <v>3</v>
      </c>
      <c r="B7" t="s">
        <v>101</v>
      </c>
      <c r="C7" t="s">
        <v>102</v>
      </c>
      <c r="D7">
        <v>152183</v>
      </c>
      <c r="E7" t="s">
        <v>1</v>
      </c>
      <c r="F7" t="s">
        <v>3</v>
      </c>
      <c r="G7" s="3">
        <v>85</v>
      </c>
      <c r="H7" s="3">
        <v>90</v>
      </c>
      <c r="I7" s="3">
        <v>80</v>
      </c>
      <c r="J7" s="3">
        <v>80</v>
      </c>
      <c r="K7" s="3">
        <v>82</v>
      </c>
      <c r="L7" s="3"/>
      <c r="M7">
        <f>G7*Komponen!C10 + H7*Komponen!C11 + I7*Komponen!C12 + J7*Komponen!C13 + K7*Komponen!C14 + L7*Komponen!C15</f>
        <v>85.15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">
      <c r="A8">
        <v>4</v>
      </c>
      <c r="B8" t="s">
        <v>103</v>
      </c>
      <c r="C8" t="s">
        <v>104</v>
      </c>
      <c r="D8">
        <v>151801</v>
      </c>
      <c r="E8" t="s">
        <v>1</v>
      </c>
      <c r="F8" t="s">
        <v>3</v>
      </c>
      <c r="G8" s="3">
        <v>85</v>
      </c>
      <c r="H8" s="3">
        <v>80</v>
      </c>
      <c r="I8" s="3">
        <v>80</v>
      </c>
      <c r="J8" s="3">
        <v>80</v>
      </c>
      <c r="K8" s="3">
        <v>92</v>
      </c>
      <c r="L8" s="3"/>
      <c r="M8">
        <f>G8*Komponen!C10 + H8*Komponen!C11 + I8*Komponen!C12 + J8*Komponen!C13 + K8*Komponen!C14 + L8*Komponen!C15</f>
        <v>83.15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  <row r="9" spans="1:14" x14ac:dyDescent="0.2">
      <c r="A9">
        <v>5</v>
      </c>
      <c r="B9" t="s">
        <v>105</v>
      </c>
      <c r="C9" t="s">
        <v>106</v>
      </c>
      <c r="D9">
        <v>151792</v>
      </c>
      <c r="E9" t="s">
        <v>1</v>
      </c>
      <c r="F9" t="s">
        <v>3</v>
      </c>
      <c r="G9" s="3">
        <v>85</v>
      </c>
      <c r="H9" s="3">
        <v>95</v>
      </c>
      <c r="I9" s="3">
        <v>80</v>
      </c>
      <c r="J9" s="3">
        <v>80</v>
      </c>
      <c r="K9" s="3">
        <v>91</v>
      </c>
      <c r="L9" s="3"/>
      <c r="M9">
        <f>G9*Komponen!C10 + H9*Komponen!C11 + I9*Komponen!C12 + J9*Komponen!C13 + K9*Komponen!C14 + L9*Komponen!C15</f>
        <v>88.95</v>
      </c>
      <c r="N9" t="str">
        <f>IF(AND(ISBLANK(G9), ISBLANK(H9), ISBLANK(I9), ISBLANK(J9), ISBLANK(K9), ISBLANK(L9)), "T", IF(M9&lt;=0.99, "T", IF(M9&lt;=24.99, "E", IF(M9&lt;=49.99, "D", IF(M9&lt;=54.99, "C", IF(M9&lt;=59.99, "C+", IF(M9&lt;=64.99, "B-", IF(M9&lt;=69.99, "B", IF(M9&lt;=74.99, "B+", IF(M9&lt;=79.99, "A-", IF(M9&lt;=100, "A")))))))))))</f>
        <v>A</v>
      </c>
    </row>
    <row r="10" spans="1:14" x14ac:dyDescent="0.2">
      <c r="A10">
        <v>6</v>
      </c>
      <c r="B10" t="s">
        <v>107</v>
      </c>
      <c r="C10" t="s">
        <v>108</v>
      </c>
      <c r="D10">
        <v>151770</v>
      </c>
      <c r="E10" t="s">
        <v>1</v>
      </c>
      <c r="F10" t="s">
        <v>3</v>
      </c>
      <c r="G10" s="3">
        <v>85</v>
      </c>
      <c r="H10" s="3">
        <v>92</v>
      </c>
      <c r="I10" s="3">
        <v>80</v>
      </c>
      <c r="J10" s="3">
        <v>80</v>
      </c>
      <c r="K10" s="3">
        <v>88</v>
      </c>
      <c r="L10" s="3"/>
      <c r="M10">
        <f>G10*Komponen!C10 + H10*Komponen!C11 + I10*Komponen!C12 + J10*Komponen!C13 + K10*Komponen!C14 + L10*Komponen!C15</f>
        <v>87.15</v>
      </c>
      <c r="N10" t="str">
        <f>IF(AND(ISBLANK(G10), ISBLANK(H10), ISBLANK(I10), ISBLANK(J10), ISBLANK(K10), ISBLANK(L10)), "T", IF(M10&lt;=0.99, "T", IF(M10&lt;=24.99, "E", IF(M10&lt;=49.99, "D", IF(M10&lt;=54.99, "C", IF(M10&lt;=59.99, "C+", IF(M10&lt;=64.99, "B-", IF(M10&lt;=69.99, "B", IF(M10&lt;=74.99, "B+", IF(M10&lt;=79.99, "A-", IF(M10&lt;=100, "A")))))))))))</f>
        <v>A</v>
      </c>
    </row>
    <row r="11" spans="1:14" x14ac:dyDescent="0.2">
      <c r="A11">
        <v>7</v>
      </c>
      <c r="B11" t="s">
        <v>109</v>
      </c>
      <c r="C11" t="s">
        <v>110</v>
      </c>
      <c r="D11">
        <v>151788</v>
      </c>
      <c r="E11" t="s">
        <v>1</v>
      </c>
      <c r="F11" t="s">
        <v>3</v>
      </c>
      <c r="G11" s="3">
        <v>85</v>
      </c>
      <c r="H11" s="3">
        <v>90</v>
      </c>
      <c r="I11" s="3">
        <v>80</v>
      </c>
      <c r="J11" s="3">
        <v>80</v>
      </c>
      <c r="K11" s="3">
        <v>70</v>
      </c>
      <c r="L11" s="3"/>
      <c r="M11">
        <f>G11*Komponen!C10 + H11*Komponen!C11 + I11*Komponen!C12 + J11*Komponen!C13 + K11*Komponen!C14 + L11*Komponen!C15</f>
        <v>82.75</v>
      </c>
      <c r="N11" t="str">
        <f>IF(AND(ISBLANK(G11), ISBLANK(H11), ISBLANK(I11), ISBLANK(J11), ISBLANK(K11), ISBLANK(L11)), "T", IF(M11&lt;=0.99, "T", IF(M11&lt;=24.99, "E", IF(M11&lt;=49.99, "D", IF(M11&lt;=54.99, "C", IF(M11&lt;=59.99, "C+", IF(M11&lt;=64.99, "B-", IF(M11&lt;=69.99, "B", IF(M11&lt;=74.99, "B+", IF(M11&lt;=79.99, "A-", IF(M11&lt;=100, "A")))))))))))</f>
        <v>A</v>
      </c>
    </row>
    <row r="12" spans="1:14" x14ac:dyDescent="0.2">
      <c r="A12">
        <v>8</v>
      </c>
      <c r="B12" t="s">
        <v>111</v>
      </c>
      <c r="C12" t="s">
        <v>112</v>
      </c>
      <c r="D12">
        <v>152615</v>
      </c>
      <c r="E12" t="s">
        <v>1</v>
      </c>
      <c r="F12" t="s">
        <v>3</v>
      </c>
      <c r="G12" s="3">
        <v>85</v>
      </c>
      <c r="H12" s="3">
        <v>90</v>
      </c>
      <c r="I12" s="3">
        <v>80</v>
      </c>
      <c r="J12" s="3">
        <v>80</v>
      </c>
      <c r="K12" s="3">
        <v>70</v>
      </c>
      <c r="L12" s="3"/>
      <c r="M12">
        <f>G12*Komponen!C10 + H12*Komponen!C11 + I12*Komponen!C12 + J12*Komponen!C13 + K12*Komponen!C14 + L12*Komponen!C15</f>
        <v>82.75</v>
      </c>
      <c r="N12" t="str">
        <f>IF(AND(ISBLANK(G12), ISBLANK(H12), ISBLANK(I12), ISBLANK(J12), ISBLANK(K12), ISBLANK(L12)), "T", IF(M12&lt;=0.99, "T", IF(M12&lt;=24.99, "E", IF(M12&lt;=49.99, "D", IF(M12&lt;=54.99, "C", IF(M12&lt;=59.99, "C+", IF(M12&lt;=64.99, "B-", IF(M12&lt;=69.99, "B", IF(M12&lt;=74.99, "B+", IF(M12&lt;=79.99, "A-", IF(M12&lt;=100, "A")))))))))))</f>
        <v>A</v>
      </c>
    </row>
    <row r="13" spans="1:14" x14ac:dyDescent="0.2">
      <c r="A13">
        <v>9</v>
      </c>
      <c r="B13" t="s">
        <v>113</v>
      </c>
      <c r="C13" t="s">
        <v>114</v>
      </c>
      <c r="D13">
        <v>151809</v>
      </c>
      <c r="E13" t="s">
        <v>1</v>
      </c>
      <c r="F13" t="s">
        <v>3</v>
      </c>
      <c r="G13" s="3">
        <v>85</v>
      </c>
      <c r="H13" s="3">
        <v>92</v>
      </c>
      <c r="I13" s="3">
        <v>80</v>
      </c>
      <c r="J13" s="3">
        <v>80</v>
      </c>
      <c r="K13" s="3">
        <v>88</v>
      </c>
      <c r="L13" s="3"/>
      <c r="M13">
        <f>G13*Komponen!C10 + H13*Komponen!C11 + I13*Komponen!C12 + J13*Komponen!C13 + K13*Komponen!C14 + L13*Komponen!C15</f>
        <v>87.15</v>
      </c>
      <c r="N13" t="str">
        <f>IF(AND(ISBLANK(G13), ISBLANK(H13), ISBLANK(I13), ISBLANK(J13), ISBLANK(K13), ISBLANK(L13)), "T", IF(M13&lt;=0.99, "T", IF(M13&lt;=24.99, "E", IF(M13&lt;=49.99, "D", IF(M13&lt;=54.99, "C", IF(M13&lt;=59.99, "C+", IF(M13&lt;=64.99, "B-", IF(M13&lt;=69.99, "B", IF(M13&lt;=74.99, "B+", IF(M13&lt;=79.99, "A-", IF(M13&lt;=100, "A")))))))))))</f>
        <v>A</v>
      </c>
    </row>
    <row r="14" spans="1:14" x14ac:dyDescent="0.2">
      <c r="A14">
        <v>10</v>
      </c>
      <c r="B14" t="s">
        <v>115</v>
      </c>
      <c r="C14" t="s">
        <v>116</v>
      </c>
      <c r="D14">
        <v>151854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80</v>
      </c>
      <c r="K14" s="3">
        <v>85</v>
      </c>
      <c r="L14" s="3"/>
      <c r="M14">
        <f>G14*Komponen!C10 + H14*Komponen!C11 + I14*Komponen!C12 + J14*Komponen!C13 + K14*Komponen!C14 + L14*Komponen!C15</f>
        <v>81.75</v>
      </c>
      <c r="N14" t="str">
        <f>IF(AND(ISBLANK(G14), ISBLANK(H14), ISBLANK(I14), ISBLANK(J14), ISBLANK(K14), ISBLANK(L14)), "T", IF(M14&lt;=0.99, "T", IF(M14&lt;=24.99, "E", IF(M14&lt;=49.99, "D", IF(M14&lt;=54.99, "C", IF(M14&lt;=59.99, "C+", IF(M14&lt;=64.99, "B-", IF(M14&lt;=69.99, "B", IF(M14&lt;=74.99, "B+", IF(M14&lt;=79.99, "A-", IF(M14&lt;=100, "A")))))))))))</f>
        <v>A</v>
      </c>
    </row>
    <row r="15" spans="1:14" x14ac:dyDescent="0.2">
      <c r="A15">
        <v>11</v>
      </c>
      <c r="B15" t="s">
        <v>117</v>
      </c>
      <c r="C15" t="s">
        <v>118</v>
      </c>
      <c r="D15">
        <v>152176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80</v>
      </c>
      <c r="K15" s="3">
        <v>85</v>
      </c>
      <c r="L15" s="3"/>
      <c r="M15">
        <f>G15*Komponen!C10 + H15*Komponen!C11 + I15*Komponen!C12 + J15*Komponen!C13 + K15*Komponen!C14 + L15*Komponen!C15</f>
        <v>81.75</v>
      </c>
      <c r="N15" t="str">
        <f>IF(AND(ISBLANK(G15), ISBLANK(H15), ISBLANK(I15), ISBLANK(J15), ISBLANK(K15), ISBLANK(L15)), "T", IF(M15&lt;=0.99, "T", IF(M15&lt;=24.99, "E", IF(M15&lt;=49.99, "D", IF(M15&lt;=54.99, "C", IF(M15&lt;=59.99, "C+", IF(M15&lt;=64.99, "B-", IF(M15&lt;=69.99, "B", IF(M15&lt;=74.99, "B+", IF(M15&lt;=79.99, "A-", IF(M15&lt;=100, "A")))))))))))</f>
        <v>A</v>
      </c>
    </row>
    <row r="16" spans="1:14" x14ac:dyDescent="0.2">
      <c r="A16">
        <v>12</v>
      </c>
      <c r="B16" t="s">
        <v>119</v>
      </c>
      <c r="C16" t="s">
        <v>120</v>
      </c>
      <c r="D16">
        <v>151772</v>
      </c>
      <c r="E16" t="s">
        <v>1</v>
      </c>
      <c r="F16" t="s">
        <v>3</v>
      </c>
      <c r="G16" s="3">
        <v>85</v>
      </c>
      <c r="H16" s="3">
        <v>90</v>
      </c>
      <c r="I16" s="3">
        <v>80</v>
      </c>
      <c r="J16" s="3">
        <v>80</v>
      </c>
      <c r="K16" s="3">
        <v>78</v>
      </c>
      <c r="L16" s="3"/>
      <c r="M16">
        <f>G16*Komponen!C10 + H16*Komponen!C11 + I16*Komponen!C12 + J16*Komponen!C13 + K16*Komponen!C14 + L16*Komponen!C15</f>
        <v>84.35</v>
      </c>
      <c r="N16" t="str">
        <f>IF(AND(ISBLANK(G16), ISBLANK(H16), ISBLANK(I16), ISBLANK(J16), ISBLANK(K16), ISBLANK(L16)), "T", IF(M16&lt;=0.99, "T", IF(M16&lt;=24.99, "E", IF(M16&lt;=49.99, "D", IF(M16&lt;=54.99, "C", IF(M16&lt;=59.99, "C+", IF(M16&lt;=64.99, "B-", IF(M16&lt;=69.99, "B", IF(M16&lt;=74.99, "B+", IF(M16&lt;=79.99, "A-", IF(M16&lt;=100, "A")))))))))))</f>
        <v>A</v>
      </c>
    </row>
    <row r="17" spans="1:14" x14ac:dyDescent="0.2">
      <c r="A17">
        <v>13</v>
      </c>
      <c r="B17" t="s">
        <v>121</v>
      </c>
      <c r="C17" t="s">
        <v>122</v>
      </c>
      <c r="D17">
        <v>151759</v>
      </c>
      <c r="E17" t="s">
        <v>1</v>
      </c>
      <c r="F17" t="s">
        <v>3</v>
      </c>
      <c r="G17" s="3">
        <v>85</v>
      </c>
      <c r="H17" s="3">
        <v>90</v>
      </c>
      <c r="I17" s="3">
        <v>80</v>
      </c>
      <c r="J17" s="3">
        <v>80</v>
      </c>
      <c r="K17" s="3">
        <v>97</v>
      </c>
      <c r="L17" s="3"/>
      <c r="M17">
        <f>G17*Komponen!C10 + H17*Komponen!C11 + I17*Komponen!C12 + J17*Komponen!C13 + K17*Komponen!C14 + L17*Komponen!C15</f>
        <v>88.15</v>
      </c>
      <c r="N17" t="str">
        <f>IF(AND(ISBLANK(G17), ISBLANK(H17), ISBLANK(I17), ISBLANK(J17), ISBLANK(K17), ISBLANK(L17)), "T", IF(M17&lt;=0.99, "T", IF(M17&lt;=24.99, "E", IF(M17&lt;=49.99, "D", IF(M17&lt;=54.99, "C", IF(M17&lt;=59.99, "C+", IF(M17&lt;=64.99, "B-", IF(M17&lt;=69.99, "B", IF(M17&lt;=74.99, "B+", IF(M17&lt;=79.99, "A-", IF(M17&lt;=100, "A")))))))))))</f>
        <v>A</v>
      </c>
    </row>
    <row r="18" spans="1:14" x14ac:dyDescent="0.2">
      <c r="A18">
        <v>14</v>
      </c>
      <c r="B18" t="s">
        <v>123</v>
      </c>
      <c r="C18" t="s">
        <v>124</v>
      </c>
      <c r="D18">
        <v>152143</v>
      </c>
      <c r="E18" t="s">
        <v>1</v>
      </c>
      <c r="F18" t="s">
        <v>3</v>
      </c>
      <c r="G18" s="3">
        <v>85</v>
      </c>
      <c r="H18" s="3">
        <v>85</v>
      </c>
      <c r="I18" s="3">
        <v>80</v>
      </c>
      <c r="J18" s="3">
        <v>80</v>
      </c>
      <c r="K18" s="3">
        <v>85</v>
      </c>
      <c r="L18" s="3"/>
      <c r="M18">
        <f>G18*Komponen!C10 + H18*Komponen!C11 + I18*Komponen!C12 + J18*Komponen!C13 + K18*Komponen!C14 + L18*Komponen!C15</f>
        <v>83.75</v>
      </c>
      <c r="N18" t="str">
        <f>IF(AND(ISBLANK(G18), ISBLANK(H18), ISBLANK(I18), ISBLANK(J18), ISBLANK(K18), ISBLANK(L18)), "T", IF(M18&lt;=0.99, "T", IF(M18&lt;=24.99, "E", IF(M18&lt;=49.99, "D", IF(M18&lt;=54.99, "C", IF(M18&lt;=59.99, "C+", IF(M18&lt;=64.99, "B-", IF(M18&lt;=69.99, "B", IF(M18&lt;=74.99, "B+", IF(M18&lt;=79.99, "A-", IF(M18&lt;=100, "A")))))))))))</f>
        <v>A</v>
      </c>
    </row>
    <row r="19" spans="1:14" x14ac:dyDescent="0.2">
      <c r="A19">
        <v>15</v>
      </c>
      <c r="B19" t="s">
        <v>125</v>
      </c>
      <c r="C19" t="s">
        <v>126</v>
      </c>
      <c r="D19">
        <v>152185</v>
      </c>
      <c r="E19" t="s">
        <v>1</v>
      </c>
      <c r="F19" t="s">
        <v>3</v>
      </c>
      <c r="G19" s="3">
        <v>85</v>
      </c>
      <c r="H19" s="3">
        <v>82</v>
      </c>
      <c r="I19" s="3">
        <v>80</v>
      </c>
      <c r="J19" s="3">
        <v>80</v>
      </c>
      <c r="K19" s="3">
        <v>91</v>
      </c>
      <c r="L19" s="3"/>
      <c r="M19">
        <f>G19*Komponen!C10 + H19*Komponen!C11 + I19*Komponen!C12 + J19*Komponen!C13 + K19*Komponen!C14 + L19*Komponen!C15</f>
        <v>83.750000000000014</v>
      </c>
      <c r="N19" t="str">
        <f>IF(AND(ISBLANK(G19), ISBLANK(H19), ISBLANK(I19), ISBLANK(J19), ISBLANK(K19), ISBLANK(L19)), "T", IF(M19&lt;=0.99, "T", IF(M19&lt;=24.99, "E", IF(M19&lt;=49.99, "D", IF(M19&lt;=54.99, "C", IF(M19&lt;=59.99, "C+", IF(M19&lt;=64.99, "B-", IF(M19&lt;=69.99, "B", IF(M19&lt;=74.99, "B+", IF(M19&lt;=79.99, "A-", IF(M19&lt;=100, "A")))))))))))</f>
        <v>A</v>
      </c>
    </row>
    <row r="20" spans="1:14" x14ac:dyDescent="0.2">
      <c r="A20">
        <v>16</v>
      </c>
      <c r="B20" t="s">
        <v>127</v>
      </c>
      <c r="C20" t="s">
        <v>128</v>
      </c>
      <c r="D20">
        <v>152521</v>
      </c>
      <c r="E20" t="s">
        <v>1</v>
      </c>
      <c r="F20" t="s">
        <v>3</v>
      </c>
      <c r="G20" s="3">
        <v>85</v>
      </c>
      <c r="H20" s="3">
        <v>96</v>
      </c>
      <c r="I20" s="3">
        <v>80</v>
      </c>
      <c r="J20" s="3">
        <v>80</v>
      </c>
      <c r="K20" s="3">
        <v>85</v>
      </c>
      <c r="L20" s="3"/>
      <c r="M20">
        <f>G20*Komponen!C10 + H20*Komponen!C11 + I20*Komponen!C12 + J20*Komponen!C13 + K20*Komponen!C14 + L20*Komponen!C15</f>
        <v>88.15</v>
      </c>
      <c r="N20" t="str">
        <f>IF(AND(ISBLANK(G20), ISBLANK(H20), ISBLANK(I20), ISBLANK(J20), ISBLANK(K20), ISBLANK(L20)), "T", IF(M20&lt;=0.99, "T", IF(M20&lt;=24.99, "E", IF(M20&lt;=49.99, "D", IF(M20&lt;=54.99, "C", IF(M20&lt;=59.99, "C+", IF(M20&lt;=64.99, "B-", IF(M20&lt;=69.99, "B", IF(M20&lt;=74.99, "B+", IF(M20&lt;=79.99, "A-", IF(M20&lt;=100, "A")))))))))))</f>
        <v>A</v>
      </c>
    </row>
    <row r="21" spans="1:14" x14ac:dyDescent="0.2">
      <c r="A21">
        <v>17</v>
      </c>
      <c r="B21" t="s">
        <v>129</v>
      </c>
      <c r="C21" t="s">
        <v>130</v>
      </c>
      <c r="D21">
        <v>151816</v>
      </c>
      <c r="E21" t="s">
        <v>1</v>
      </c>
      <c r="F21" t="s">
        <v>3</v>
      </c>
      <c r="G21" s="3">
        <v>85</v>
      </c>
      <c r="H21" s="3">
        <v>82</v>
      </c>
      <c r="I21" s="3">
        <v>80</v>
      </c>
      <c r="J21" s="3">
        <v>80</v>
      </c>
      <c r="K21" s="3">
        <v>94</v>
      </c>
      <c r="L21" s="3"/>
      <c r="M21">
        <f>G21*Komponen!C10 + H21*Komponen!C11 + I21*Komponen!C12 + J21*Komponen!C13 + K21*Komponen!C14 + L21*Komponen!C15</f>
        <v>84.350000000000009</v>
      </c>
      <c r="N21" t="str">
        <f>IF(AND(ISBLANK(G21), ISBLANK(H21), ISBLANK(I21), ISBLANK(J21), ISBLANK(K21), ISBLANK(L21)), "T", IF(M21&lt;=0.99, "T", IF(M21&lt;=24.99, "E", IF(M21&lt;=49.99, "D", IF(M21&lt;=54.99, "C", IF(M21&lt;=59.99, "C+", IF(M21&lt;=64.99, "B-", IF(M21&lt;=69.99, "B", IF(M21&lt;=74.99, "B+", IF(M21&lt;=79.99, "A-", IF(M21&lt;=100, "A")))))))))))</f>
        <v>A</v>
      </c>
    </row>
    <row r="22" spans="1:14" x14ac:dyDescent="0.2">
      <c r="A22">
        <v>18</v>
      </c>
      <c r="B22" t="s">
        <v>131</v>
      </c>
      <c r="C22" t="s">
        <v>132</v>
      </c>
      <c r="D22">
        <v>152051</v>
      </c>
      <c r="E22" t="s">
        <v>1</v>
      </c>
      <c r="F22" t="s">
        <v>3</v>
      </c>
      <c r="G22" s="3">
        <v>85</v>
      </c>
      <c r="H22" s="3">
        <v>90</v>
      </c>
      <c r="I22" s="3">
        <v>80</v>
      </c>
      <c r="J22" s="3">
        <v>80</v>
      </c>
      <c r="K22" s="3">
        <v>88</v>
      </c>
      <c r="L22" s="3"/>
      <c r="M22">
        <f>G22*Komponen!C10 + H22*Komponen!C11 + I22*Komponen!C12 + J22*Komponen!C13 + K22*Komponen!C14 + L22*Komponen!C15</f>
        <v>86.35</v>
      </c>
      <c r="N22" t="str">
        <f>IF(AND(ISBLANK(G22), ISBLANK(H22), ISBLANK(I22), ISBLANK(J22), ISBLANK(K22), ISBLANK(L22)), "T", IF(M22&lt;=0.99, "T", IF(M22&lt;=24.99, "E", IF(M22&lt;=49.99, "D", IF(M22&lt;=54.99, "C", IF(M22&lt;=59.99, "C+", IF(M22&lt;=64.99, "B-", IF(M22&lt;=69.99, "B", IF(M22&lt;=74.99, "B+", IF(M22&lt;=79.99, "A-", IF(M22&lt;=100, "A")))))))))))</f>
        <v>A</v>
      </c>
    </row>
    <row r="23" spans="1:14" x14ac:dyDescent="0.2">
      <c r="A23">
        <v>19</v>
      </c>
      <c r="B23" t="s">
        <v>133</v>
      </c>
      <c r="C23" t="s">
        <v>134</v>
      </c>
      <c r="D23">
        <v>151780</v>
      </c>
      <c r="E23" t="s">
        <v>1</v>
      </c>
      <c r="F23" t="s">
        <v>3</v>
      </c>
      <c r="G23" s="3">
        <v>85</v>
      </c>
      <c r="H23" s="3">
        <v>92</v>
      </c>
      <c r="I23" s="3">
        <v>80</v>
      </c>
      <c r="J23" s="3">
        <v>80</v>
      </c>
      <c r="K23" s="3">
        <v>91</v>
      </c>
      <c r="L23" s="3"/>
      <c r="M23">
        <f>G23*Komponen!C10 + H23*Komponen!C11 + I23*Komponen!C12 + J23*Komponen!C13 + K23*Komponen!C14 + L23*Komponen!C15</f>
        <v>87.750000000000014</v>
      </c>
      <c r="N23" t="str">
        <f>IF(AND(ISBLANK(G23), ISBLANK(H23), ISBLANK(I23), ISBLANK(J23), ISBLANK(K23), ISBLANK(L23)), "T", IF(M23&lt;=0.99, "T", IF(M23&lt;=24.99, "E", IF(M23&lt;=49.99, "D", IF(M23&lt;=54.99, "C", IF(M23&lt;=59.99, "C+", IF(M23&lt;=64.99, "B-", IF(M23&lt;=69.99, "B", IF(M23&lt;=74.99, "B+", IF(M23&lt;=79.99, "A-", IF(M23&lt;=100, "A")))))))))))</f>
        <v>A</v>
      </c>
    </row>
    <row r="24" spans="1:14" x14ac:dyDescent="0.2">
      <c r="A24">
        <v>20</v>
      </c>
      <c r="B24" t="s">
        <v>135</v>
      </c>
      <c r="C24" t="s">
        <v>136</v>
      </c>
      <c r="D24">
        <v>152340</v>
      </c>
      <c r="E24" t="s">
        <v>1</v>
      </c>
      <c r="F24" t="s">
        <v>3</v>
      </c>
      <c r="G24" s="3">
        <v>85</v>
      </c>
      <c r="H24" s="3">
        <v>80</v>
      </c>
      <c r="I24" s="3">
        <v>80</v>
      </c>
      <c r="J24" s="3">
        <v>80</v>
      </c>
      <c r="K24" s="3">
        <v>67</v>
      </c>
      <c r="L24" s="3"/>
      <c r="M24">
        <f>G24*Komponen!C10 + H24*Komponen!C11 + I24*Komponen!C12 + J24*Komponen!C13 + K24*Komponen!C14 + L24*Komponen!C15</f>
        <v>78.150000000000006</v>
      </c>
      <c r="N24" t="str">
        <f>IF(AND(ISBLANK(G24), ISBLANK(H24), ISBLANK(I24), ISBLANK(J24), ISBLANK(K24), ISBLANK(L24)), "T", IF(M24&lt;=0.99, "T", IF(M24&lt;=24.99, "E", IF(M24&lt;=49.99, "D", IF(M24&lt;=54.99, "C", IF(M24&lt;=59.99, "C+", IF(M24&lt;=64.99, "B-", IF(M24&lt;=69.99, "B", IF(M24&lt;=74.99, "B+", IF(M24&lt;=79.99, "A-", IF(M24&lt;=100, "A")))))))))))</f>
        <v>A-</v>
      </c>
    </row>
    <row r="25" spans="1:14" x14ac:dyDescent="0.2">
      <c r="A25">
        <v>21</v>
      </c>
      <c r="B25" t="s">
        <v>137</v>
      </c>
      <c r="C25" t="s">
        <v>138</v>
      </c>
      <c r="D25">
        <v>152197</v>
      </c>
      <c r="E25" t="s">
        <v>1</v>
      </c>
      <c r="F25" t="s">
        <v>3</v>
      </c>
      <c r="G25" s="3">
        <v>85</v>
      </c>
      <c r="H25" s="3">
        <v>90</v>
      </c>
      <c r="I25" s="3">
        <v>80</v>
      </c>
      <c r="J25" s="3">
        <v>80</v>
      </c>
      <c r="K25" s="3">
        <v>88</v>
      </c>
      <c r="L25" s="3"/>
      <c r="M25">
        <f>G25*Komponen!C10 + H25*Komponen!C11 + I25*Komponen!C12 + J25*Komponen!C13 + K25*Komponen!C14 + L25*Komponen!C15</f>
        <v>86.35</v>
      </c>
      <c r="N25" t="str">
        <f>IF(AND(ISBLANK(G25), ISBLANK(H25), ISBLANK(I25), ISBLANK(J25), ISBLANK(K25), ISBLANK(L25)), "T", IF(M25&lt;=0.99, "T", IF(M25&lt;=24.99, "E", IF(M25&lt;=49.99, "D", IF(M25&lt;=54.99, "C", IF(M25&lt;=59.99, "C+", IF(M25&lt;=64.99, "B-", IF(M25&lt;=69.99, "B", IF(M25&lt;=74.99, "B+", IF(M25&lt;=79.99, "A-", IF(M25&lt;=100, "A")))))))))))</f>
        <v>A</v>
      </c>
    </row>
    <row r="26" spans="1:14" x14ac:dyDescent="0.2">
      <c r="A26">
        <v>22</v>
      </c>
      <c r="B26" t="s">
        <v>139</v>
      </c>
      <c r="C26" t="s">
        <v>140</v>
      </c>
      <c r="D26">
        <v>151762</v>
      </c>
      <c r="E26" t="s">
        <v>1</v>
      </c>
      <c r="F26" t="s">
        <v>3</v>
      </c>
      <c r="G26" s="3">
        <v>85</v>
      </c>
      <c r="H26" s="3">
        <v>90</v>
      </c>
      <c r="I26" s="3">
        <v>80</v>
      </c>
      <c r="J26" s="3">
        <v>80</v>
      </c>
      <c r="K26" s="3">
        <v>91</v>
      </c>
      <c r="L26" s="3"/>
      <c r="M26">
        <f>G26*Komponen!C10 + H26*Komponen!C11 + I26*Komponen!C12 + J26*Komponen!C13 + K26*Komponen!C14 + L26*Komponen!C15</f>
        <v>86.95</v>
      </c>
      <c r="N26" t="str">
        <f>IF(AND(ISBLANK(G26), ISBLANK(H26), ISBLANK(I26), ISBLANK(J26), ISBLANK(K26), ISBLANK(L26)), "T", IF(M26&lt;=0.99, "T", IF(M26&lt;=24.99, "E", IF(M26&lt;=49.99, "D", IF(M26&lt;=54.99, "C", IF(M26&lt;=59.99, "C+", IF(M26&lt;=64.99, "B-", IF(M26&lt;=69.99, "B", IF(M26&lt;=74.99, "B+", IF(M26&lt;=79.99, "A-", IF(M26&lt;=100, "A")))))))))))</f>
        <v>A</v>
      </c>
    </row>
    <row r="27" spans="1:14" x14ac:dyDescent="0.2">
      <c r="A27">
        <v>23</v>
      </c>
      <c r="B27" t="s">
        <v>141</v>
      </c>
      <c r="C27" t="s">
        <v>142</v>
      </c>
      <c r="D27">
        <v>151795</v>
      </c>
      <c r="E27" t="s">
        <v>1</v>
      </c>
      <c r="F27" t="s">
        <v>3</v>
      </c>
      <c r="G27" s="3">
        <v>85</v>
      </c>
      <c r="H27" s="3">
        <v>96</v>
      </c>
      <c r="I27" s="3">
        <v>80</v>
      </c>
      <c r="J27" s="3">
        <v>80</v>
      </c>
      <c r="K27" s="3">
        <v>85</v>
      </c>
      <c r="L27" s="3"/>
      <c r="M27">
        <f>G27*Komponen!C10 + H27*Komponen!C11 + I27*Komponen!C12 + J27*Komponen!C13 + K27*Komponen!C14 + L27*Komponen!C15</f>
        <v>88.15</v>
      </c>
      <c r="N27" t="str">
        <f>IF(AND(ISBLANK(G27), ISBLANK(H27), ISBLANK(I27), ISBLANK(J27), ISBLANK(K27), ISBLANK(L27)), "T", IF(M27&lt;=0.99, "T", IF(M27&lt;=24.99, "E", IF(M27&lt;=49.99, "D", IF(M27&lt;=54.99, "C", IF(M27&lt;=59.99, "C+", IF(M27&lt;=64.99, "B-", IF(M27&lt;=69.99, "B", IF(M27&lt;=74.99, "B+", IF(M27&lt;=79.99, "A-", IF(M27&lt;=100, "A")))))))))))</f>
        <v>A</v>
      </c>
    </row>
    <row r="28" spans="1:14" x14ac:dyDescent="0.2">
      <c r="A28">
        <v>24</v>
      </c>
      <c r="B28" t="s">
        <v>143</v>
      </c>
      <c r="C28" t="s">
        <v>144</v>
      </c>
      <c r="D28">
        <v>152135</v>
      </c>
      <c r="E28" t="s">
        <v>1</v>
      </c>
      <c r="F28" t="s">
        <v>3</v>
      </c>
      <c r="G28" s="3">
        <v>85</v>
      </c>
      <c r="H28" s="3">
        <v>90</v>
      </c>
      <c r="I28" s="3">
        <v>80</v>
      </c>
      <c r="J28" s="3">
        <v>80</v>
      </c>
      <c r="K28" s="3">
        <v>88</v>
      </c>
      <c r="L28" s="3"/>
      <c r="M28">
        <f>G28*Komponen!C10 + H28*Komponen!C11 + I28*Komponen!C12 + J28*Komponen!C13 + K28*Komponen!C14 + L28*Komponen!C15</f>
        <v>86.35</v>
      </c>
      <c r="N28" t="str">
        <f>IF(AND(ISBLANK(G28), ISBLANK(H28), ISBLANK(I28), ISBLANK(J28), ISBLANK(K28), ISBLANK(L28)), "T", IF(M28&lt;=0.99, "T", IF(M28&lt;=24.99, "E", IF(M28&lt;=49.99, "D", IF(M28&lt;=54.99, "C", IF(M28&lt;=59.99, "C+", IF(M28&lt;=64.99, "B-", IF(M28&lt;=69.99, "B", IF(M28&lt;=74.99, "B+", IF(M28&lt;=79.99, "A-", IF(M28&lt;=100, "A")))))))))))</f>
        <v>A</v>
      </c>
    </row>
    <row r="29" spans="1:14" x14ac:dyDescent="0.2">
      <c r="A29">
        <v>25</v>
      </c>
      <c r="B29" t="s">
        <v>145</v>
      </c>
      <c r="C29" t="s">
        <v>146</v>
      </c>
      <c r="D29">
        <v>151915</v>
      </c>
      <c r="E29" t="s">
        <v>1</v>
      </c>
      <c r="F29" t="s">
        <v>3</v>
      </c>
      <c r="G29" s="3">
        <v>85</v>
      </c>
      <c r="H29" s="3">
        <v>50</v>
      </c>
      <c r="I29" s="3">
        <v>80</v>
      </c>
      <c r="J29" s="3">
        <v>80</v>
      </c>
      <c r="K29" s="3">
        <v>88</v>
      </c>
      <c r="L29" s="3"/>
      <c r="M29">
        <f>G29*Komponen!C10 + H29*Komponen!C11 + I29*Komponen!C12 + J29*Komponen!C13 + K29*Komponen!C14 + L29*Komponen!C15</f>
        <v>70.349999999999994</v>
      </c>
      <c r="N29" t="str">
        <f>IF(AND(ISBLANK(G29), ISBLANK(H29), ISBLANK(I29), ISBLANK(J29), ISBLANK(K29), ISBLANK(L29)), "T", IF(M29&lt;=0.99, "T", IF(M29&lt;=24.99, "E", IF(M29&lt;=49.99, "D", IF(M29&lt;=54.99, "C", IF(M29&lt;=59.99, "C+", IF(M29&lt;=64.99, "B-", IF(M29&lt;=69.99, "B", IF(M29&lt;=74.99, "B+", IF(M29&lt;=79.99, "A-", IF(M29&lt;=100, "A")))))))))))</f>
        <v>B+</v>
      </c>
    </row>
    <row r="30" spans="1:14" x14ac:dyDescent="0.2">
      <c r="A30">
        <v>26</v>
      </c>
      <c r="B30" t="s">
        <v>147</v>
      </c>
      <c r="C30" t="s">
        <v>148</v>
      </c>
      <c r="D30">
        <v>151786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70</v>
      </c>
      <c r="L30" s="3"/>
      <c r="M30">
        <f>G30*Komponen!C10 + H30*Komponen!C11 + I30*Komponen!C12 + J30*Komponen!C13 + K30*Komponen!C14 + L30*Komponen!C15</f>
        <v>78.75</v>
      </c>
      <c r="N30" t="str">
        <f>IF(AND(ISBLANK(G30), ISBLANK(H30), ISBLANK(I30), ISBLANK(J30), ISBLANK(K30), ISBLANK(L30)), "T", IF(M30&lt;=0.99, "T", IF(M30&lt;=24.99, "E", IF(M30&lt;=49.99, "D", IF(M30&lt;=54.99, "C", IF(M30&lt;=59.99, "C+", IF(M30&lt;=64.99, "B-", IF(M30&lt;=69.99, "B", IF(M30&lt;=74.99, "B+", IF(M30&lt;=79.99, "A-", IF(M30&lt;=100, "A")))))))))))</f>
        <v>A-</v>
      </c>
    </row>
    <row r="31" spans="1:14" x14ac:dyDescent="0.2">
      <c r="A31">
        <v>27</v>
      </c>
      <c r="B31" t="s">
        <v>149</v>
      </c>
      <c r="C31" t="s">
        <v>150</v>
      </c>
      <c r="D31">
        <v>152153</v>
      </c>
      <c r="E31" t="s">
        <v>1</v>
      </c>
      <c r="F31" t="s">
        <v>3</v>
      </c>
      <c r="G31" s="3">
        <v>85</v>
      </c>
      <c r="H31" s="3">
        <v>90</v>
      </c>
      <c r="I31" s="3">
        <v>80</v>
      </c>
      <c r="J31" s="3">
        <v>80</v>
      </c>
      <c r="K31" s="3">
        <v>67</v>
      </c>
      <c r="L31" s="3"/>
      <c r="M31">
        <f>G31*Komponen!C10 + H31*Komponen!C11 + I31*Komponen!C12 + J31*Komponen!C13 + K31*Komponen!C14 + L31*Komponen!C15</f>
        <v>82.15</v>
      </c>
      <c r="N31" t="str">
        <f>IF(AND(ISBLANK(G31), ISBLANK(H31), ISBLANK(I31), ISBLANK(J31), ISBLANK(K31), ISBLANK(L31)), "T", IF(M31&lt;=0.99, "T", IF(M31&lt;=24.99, "E", IF(M31&lt;=49.99, "D", IF(M31&lt;=54.99, "C", IF(M31&lt;=59.99, "C+", IF(M31&lt;=64.99, "B-", IF(M31&lt;=69.99, "B", IF(M31&lt;=74.99, "B+", IF(M31&lt;=79.99, "A-", IF(M31&lt;=100, "A")))))))))))</f>
        <v>A</v>
      </c>
    </row>
    <row r="32" spans="1:14" x14ac:dyDescent="0.2">
      <c r="A32">
        <v>28</v>
      </c>
      <c r="B32" t="s">
        <v>151</v>
      </c>
      <c r="C32" t="s">
        <v>152</v>
      </c>
      <c r="D32">
        <v>152175</v>
      </c>
      <c r="E32" t="s">
        <v>1</v>
      </c>
      <c r="F32" t="s">
        <v>3</v>
      </c>
      <c r="G32" s="3">
        <v>85</v>
      </c>
      <c r="H32" s="3">
        <v>90</v>
      </c>
      <c r="I32" s="3">
        <v>80</v>
      </c>
      <c r="J32" s="3">
        <v>80</v>
      </c>
      <c r="K32" s="3">
        <v>85</v>
      </c>
      <c r="L32" s="3"/>
      <c r="M32">
        <f>G32*Komponen!C10 + H32*Komponen!C11 + I32*Komponen!C12 + J32*Komponen!C13 + K32*Komponen!C14 + L32*Komponen!C15</f>
        <v>85.75</v>
      </c>
      <c r="N32" t="str">
        <f>IF(AND(ISBLANK(G32), ISBLANK(H32), ISBLANK(I32), ISBLANK(J32), ISBLANK(K32), ISBLANK(L32)), "T", IF(M32&lt;=0.99, "T", IF(M32&lt;=24.99, "E", IF(M32&lt;=49.99, "D", IF(M32&lt;=54.99, "C", IF(M32&lt;=59.99, "C+", IF(M32&lt;=64.99, "B-", IF(M32&lt;=69.99, "B", IF(M32&lt;=74.99, "B+", IF(M32&lt;=79.99, "A-", IF(M32&lt;=100, "A")))))))))))</f>
        <v>A</v>
      </c>
    </row>
    <row r="33" spans="1:14" x14ac:dyDescent="0.2">
      <c r="A33">
        <v>29</v>
      </c>
      <c r="B33" t="s">
        <v>153</v>
      </c>
      <c r="C33" t="s">
        <v>154</v>
      </c>
      <c r="D33">
        <v>151794</v>
      </c>
      <c r="E33" t="s">
        <v>1</v>
      </c>
      <c r="F33" t="s">
        <v>3</v>
      </c>
      <c r="G33" s="3">
        <v>85</v>
      </c>
      <c r="H33" s="3">
        <v>80</v>
      </c>
      <c r="I33" s="3">
        <v>80</v>
      </c>
      <c r="J33" s="3">
        <v>80</v>
      </c>
      <c r="K33" s="3">
        <v>88</v>
      </c>
      <c r="L33" s="3"/>
      <c r="M33">
        <f>G33*Komponen!C10 + H33*Komponen!C11 + I33*Komponen!C12 + J33*Komponen!C13 + K33*Komponen!C14 + L33*Komponen!C15</f>
        <v>82.35</v>
      </c>
      <c r="N33" t="str">
        <f>IF(AND(ISBLANK(G33), ISBLANK(H33), ISBLANK(I33), ISBLANK(J33), ISBLANK(K33), ISBLANK(L33)), "T", IF(M33&lt;=0.99, "T", IF(M33&lt;=24.99, "E", IF(M33&lt;=49.99, "D", IF(M33&lt;=54.99, "C", IF(M33&lt;=59.99, "C+", IF(M33&lt;=64.99, "B-", IF(M33&lt;=69.99, "B", IF(M33&lt;=74.99, "B+", IF(M33&lt;=79.99, "A-", IF(M33&lt;=100, "A")))))))))))</f>
        <v>A</v>
      </c>
    </row>
    <row r="34" spans="1:14" x14ac:dyDescent="0.2">
      <c r="A34">
        <v>30</v>
      </c>
      <c r="B34" t="s">
        <v>155</v>
      </c>
      <c r="C34" t="s">
        <v>156</v>
      </c>
      <c r="D34">
        <v>152284</v>
      </c>
      <c r="E34" t="s">
        <v>1</v>
      </c>
      <c r="F34" t="s">
        <v>3</v>
      </c>
      <c r="G34" s="3">
        <v>85</v>
      </c>
      <c r="H34" s="3">
        <v>70</v>
      </c>
      <c r="I34" s="3">
        <v>80</v>
      </c>
      <c r="J34" s="3">
        <v>80</v>
      </c>
      <c r="K34" s="3">
        <v>88</v>
      </c>
      <c r="L34" s="3"/>
      <c r="M34">
        <f>G34*Komponen!C10 + H34*Komponen!C11 + I34*Komponen!C12 + J34*Komponen!C13 + K34*Komponen!C14 + L34*Komponen!C15</f>
        <v>78.349999999999994</v>
      </c>
      <c r="N34" t="str">
        <f>IF(AND(ISBLANK(G34), ISBLANK(H34), ISBLANK(I34), ISBLANK(J34), ISBLANK(K34), ISBLANK(L34)), "T", IF(M34&lt;=0.99, "T", IF(M34&lt;=24.99, "E", IF(M34&lt;=49.99, "D", IF(M34&lt;=54.99, "C", IF(M34&lt;=59.99, "C+", IF(M34&lt;=64.99, "B-", IF(M34&lt;=69.99, "B", IF(M34&lt;=74.99, "B+", IF(M34&lt;=79.99, "A-", IF(M34&lt;=100, "A")))))))))))</f>
        <v>A-</v>
      </c>
    </row>
    <row r="35" spans="1:14" x14ac:dyDescent="0.2">
      <c r="A35">
        <v>31</v>
      </c>
      <c r="B35" t="s">
        <v>157</v>
      </c>
      <c r="C35" t="s">
        <v>158</v>
      </c>
      <c r="D35">
        <v>152661</v>
      </c>
      <c r="E35" t="s">
        <v>1</v>
      </c>
      <c r="F35" t="s">
        <v>3</v>
      </c>
      <c r="G35" s="3">
        <v>85</v>
      </c>
      <c r="H35" s="3">
        <v>70</v>
      </c>
      <c r="I35" s="3">
        <v>80</v>
      </c>
      <c r="J35" s="3">
        <v>80</v>
      </c>
      <c r="K35" s="3">
        <v>88</v>
      </c>
      <c r="L35" s="3"/>
      <c r="M35">
        <f>G35*Komponen!C10 + H35*Komponen!C11 + I35*Komponen!C12 + J35*Komponen!C13 + K35*Komponen!C14 + L35*Komponen!C15</f>
        <v>78.349999999999994</v>
      </c>
      <c r="N35" t="str">
        <f>IF(AND(ISBLANK(G35), ISBLANK(H35), ISBLANK(I35), ISBLANK(J35), ISBLANK(K35), ISBLANK(L35)), "T", IF(M35&lt;=0.99, "T", IF(M35&lt;=24.99, "E", IF(M35&lt;=49.99, "D", IF(M35&lt;=54.99, "C", IF(M35&lt;=59.99, "C+", IF(M35&lt;=64.99, "B-", IF(M35&lt;=69.99, "B", IF(M35&lt;=74.99, "B+", IF(M35&lt;=79.99, "A-", IF(M35&lt;=100, "A")))))))))))</f>
        <v>A-</v>
      </c>
    </row>
    <row r="36" spans="1:14" x14ac:dyDescent="0.2">
      <c r="A36">
        <v>32</v>
      </c>
      <c r="B36" t="s">
        <v>159</v>
      </c>
      <c r="C36" t="s">
        <v>160</v>
      </c>
      <c r="D36">
        <v>153310</v>
      </c>
      <c r="E36" t="s">
        <v>1</v>
      </c>
      <c r="F36" t="s">
        <v>3</v>
      </c>
      <c r="G36" s="3">
        <v>85</v>
      </c>
      <c r="H36" s="3">
        <v>80</v>
      </c>
      <c r="I36" s="3">
        <v>80</v>
      </c>
      <c r="J36" s="3">
        <v>80</v>
      </c>
      <c r="K36" s="3">
        <v>88</v>
      </c>
      <c r="L36" s="3"/>
      <c r="M36">
        <f>G36*Komponen!C10 + H36*Komponen!C11 + I36*Komponen!C12 + J36*Komponen!C13 + K36*Komponen!C14 + L36*Komponen!C15</f>
        <v>82.35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A</v>
      </c>
    </row>
    <row r="37" spans="1:14" x14ac:dyDescent="0.2">
      <c r="A37">
        <v>33</v>
      </c>
      <c r="B37" t="s">
        <v>161</v>
      </c>
      <c r="C37" t="s">
        <v>162</v>
      </c>
      <c r="D37">
        <v>151953</v>
      </c>
      <c r="E37" t="s">
        <v>1</v>
      </c>
      <c r="F37" t="s">
        <v>3</v>
      </c>
      <c r="G37" s="3">
        <v>85</v>
      </c>
      <c r="H37" s="3">
        <v>92</v>
      </c>
      <c r="I37" s="3">
        <v>80</v>
      </c>
      <c r="J37" s="3">
        <v>80</v>
      </c>
      <c r="K37" s="3">
        <v>85</v>
      </c>
      <c r="L37" s="3"/>
      <c r="M37">
        <f>G37*Komponen!C10 + H37*Komponen!C11 + I37*Komponen!C12 + J37*Komponen!C13 + K37*Komponen!C14 + L37*Komponen!C15</f>
        <v>86.550000000000011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2">
      <c r="A38">
        <v>34</v>
      </c>
      <c r="B38" t="s">
        <v>163</v>
      </c>
      <c r="C38" t="s">
        <v>164</v>
      </c>
      <c r="D38">
        <v>151982</v>
      </c>
      <c r="E38" t="s">
        <v>1</v>
      </c>
      <c r="F38" t="s">
        <v>3</v>
      </c>
      <c r="G38" s="3">
        <v>85</v>
      </c>
      <c r="H38" s="3">
        <v>95</v>
      </c>
      <c r="I38" s="3">
        <v>80</v>
      </c>
      <c r="J38" s="3">
        <v>80</v>
      </c>
      <c r="K38" s="3">
        <v>82</v>
      </c>
      <c r="L38" s="3"/>
      <c r="M38">
        <f>G38*Komponen!C10 + H38*Komponen!C11 + I38*Komponen!C12 + J38*Komponen!C13 + K38*Komponen!C14 + L38*Komponen!C15</f>
        <v>87.15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IF(M38&lt;=100, "A")))))))))))</f>
        <v>A</v>
      </c>
    </row>
    <row r="39" spans="1:14" x14ac:dyDescent="0.2">
      <c r="A39">
        <v>35</v>
      </c>
      <c r="B39" t="s">
        <v>165</v>
      </c>
      <c r="C39" t="s">
        <v>166</v>
      </c>
      <c r="D39">
        <v>152015</v>
      </c>
      <c r="E39" t="s">
        <v>1</v>
      </c>
      <c r="F39" t="s">
        <v>3</v>
      </c>
      <c r="G39" s="3">
        <v>85</v>
      </c>
      <c r="H39" s="3">
        <v>90</v>
      </c>
      <c r="I39" s="3">
        <v>80</v>
      </c>
      <c r="J39" s="3">
        <v>80</v>
      </c>
      <c r="K39" s="3">
        <v>88</v>
      </c>
      <c r="L39" s="3"/>
      <c r="M39">
        <f>G39*Komponen!C10 + H39*Komponen!C11 + I39*Komponen!C12 + J39*Komponen!C13 + K39*Komponen!C14 + L39*Komponen!C15</f>
        <v>86.35</v>
      </c>
      <c r="N39" t="str">
        <f>IF(AND(ISBLANK(G39), ISBLANK(H39), ISBLANK(I39), ISBLANK(J39), ISBLANK(K39), ISBLANK(L39)), "T", IF(M39&lt;=0.99, "T", IF(M39&lt;=24.99, "E", IF(M39&lt;=49.99, "D", IF(M39&lt;=54.99, "C", IF(M39&lt;=59.99, "C+", IF(M39&lt;=64.99, "B-", IF(M39&lt;=69.99, "B", IF(M39&lt;=74.99, "B+", IF(M39&lt;=79.99, "A-", IF(M39&lt;=100,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 Mataram</cp:lastModifiedBy>
  <dcterms:created xsi:type="dcterms:W3CDTF">2025-01-31T13:56:15Z</dcterms:created>
  <dcterms:modified xsi:type="dcterms:W3CDTF">2025-01-31T13:56:15Z</dcterms:modified>
  <cp:category>nilai</cp:category>
</cp:coreProperties>
</file>