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PS" sheetId="1" r:id="rId4"/>
    <sheet name="Skala-Nilai" sheetId="2" r:id="rId5"/>
    <sheet name="Komponen" sheetId="3" r:id="rId6"/>
    <sheet name="Daftar-Nilai" sheetId="4" r:id="rId7"/>
    <sheet name="Worksheet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<sst xmlns="http://schemas.openxmlformats.org/spreadsheetml/2006/main" uniqueCount="108">
  <si>
    <t>KODE MK</t>
  </si>
  <si>
    <t>E2E2A19L</t>
  </si>
  <si>
    <t>NAMA MK</t>
  </si>
  <si>
    <t>ASUHAN MASA NIFAS</t>
  </si>
  <si>
    <t>NAMA KELAS</t>
  </si>
  <si>
    <t>1A</t>
  </si>
  <si>
    <t>Program Studi</t>
  </si>
  <si>
    <t>PROFESI PENDIDIKAN PROFESI BIDAN</t>
  </si>
  <si>
    <t>Fakultas</t>
  </si>
  <si>
    <t>ILMU KESEHATAN</t>
  </si>
  <si>
    <t>Semester</t>
  </si>
  <si>
    <t>Nama Dosen</t>
  </si>
  <si>
    <t>CAHAYA INDAH LESTARI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</si>
  <si>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</si>
  <si>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</si>
  <si>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</si>
  <si>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</si>
  <si>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</si>
  <si>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</si>
  <si>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</si>
  <si>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</si>
  <si>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</si>
  <si>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</si>
  <si>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</si>
  <si>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</si>
  <si>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</si>
  <si>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</si>
  <si>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</si>
  <si>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</si>
  <si>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</si>
  <si>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</si>
  <si>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</si>
  <si>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</si>
  <si>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</si>
  <si>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</si>
  <si>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</si>
  <si>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</si>
  <si>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</si>
  <si>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</si>
  <si>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</si>
  <si>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</si>
  <si>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</si>
  <si>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</si>
  <si>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</si>
  <si>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</si>
  <si>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</si>
  <si>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</si>
  <si>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</si>
  <si>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</si>
  <si>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</si>
  <si>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</si>
  <si>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</si>
  <si>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</si>
  <si>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</si>
  <si>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</si>
  <si>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</si>
  <si>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</si>
  <si>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</si>
  <si>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</si>
  <si>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</si>
  <si>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</si>
  <si>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</si>
  <si>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</si>
  <si>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</si>
  <si>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</si>
  <si>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</si>
  <si>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</si>
  <si>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</si>
  <si>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ASUHAN MASA NIFAS (E2E2A19L)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</si>
  <si>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</si>
  <si>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</si>
  <si>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</si>
  <si>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</si>
  <si>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</si>
  <si>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</si>
  <si>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</si>
  <si>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</si>
  <si>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</si>
  <si>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YONI PANDUWINARNI</t>
  </si>
  <si>
    <t>ARISTAVIANA NGONGO</t>
  </si>
  <si>
    <t>BAIK YULYA SARTIKA KENCANA</t>
  </si>
  <si>
    <t>BAIQ ASTUTI KAMARIAH</t>
  </si>
  <si>
    <t>BAIQ NISPIYANI</t>
  </si>
  <si>
    <t>BIANTARI ALIKA MAHARANI</t>
  </si>
  <si>
    <t>DEYS YUNIAR</t>
  </si>
  <si>
    <t>DINA DEKAYANTI</t>
  </si>
  <si>
    <t>EKA WULANDARI</t>
  </si>
  <si>
    <t>ERIKA ALA AZZAIYAT</t>
  </si>
  <si>
    <t>LAELATUL KADARIAH</t>
  </si>
  <si>
    <t>MADE METRI PURWANINGSIH</t>
  </si>
  <si>
    <t>NITA ARIYANI IZZATI</t>
  </si>
  <si>
    <t>NUR MUHLISA</t>
  </si>
  <si>
    <t>NURFADILLAH</t>
  </si>
  <si>
    <t>NURHASANAH</t>
  </si>
  <si>
    <t>RINA OKTAYANTI</t>
  </si>
  <si>
    <t>ROHAYATI</t>
  </si>
  <si>
    <t>SURAEDAH</t>
  </si>
  <si>
    <t>TRI INDAH JUWANTI</t>
  </si>
  <si>
    <t>USWATUL HASANAH</t>
  </si>
  <si>
    <t>WINDI SAPIRA UTAMI</t>
  </si>
  <si>
    <t>ZURRIATUN UMMAH</t>
  </si>
  <si>
    <t>ANNISA</t>
  </si>
  <si>
    <t>ARNI PAZLINA</t>
  </si>
  <si>
    <t>EVI ZAHRON</t>
  </si>
  <si>
    <t>FITRIAWATI</t>
  </si>
  <si>
    <t>MARDYA SAN SABILA</t>
  </si>
  <si>
    <t>VENI SAPUTRI</t>
  </si>
  <si>
    <t>YUYUN GUSTIANA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</si>
</sst>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0" applyProtection="true">
      <protection locked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0" fillId="0" borderId="0" applyFont="0" applyNumberFormat="1" applyFill="0" applyBorder="0" applyAlignment="0"/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0" fillId="0" borderId="0" applyFont="0" applyNumberFormat="1" applyFill="0" applyBorder="0" applyAlignment="0" applyProtection="true">
      <protection locked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3">
    <dxf>
      <fill>
        <patternFill patternType="solid">
          <bgColor rgb="FF00FF00"/>
        </patternFill>
      </fill>
      <border/>
    </dxf>
    <dxf>
      <fill>
        <patternFill patternType="solid">
          <bgColor rgb="FFFFFF00"/>
        </patternFill>
      </fill>
      <border/>
    </dxf>
    <dxf>
      <fill>
        <patternFill patternType="solid">
          <bgColor rgb="FFFF00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25"/>
  <sheetViews>
    <sheetView tabSelected="1" workbookViewId="0" showGridLines="true" showRowColHeaders="1">
      <selection activeCell="C10" sqref="C10:C25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50" customWidth="true" style="0"/>
    <col min="4" max="4" width="15" hidden="true" customWidth="true" style="0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/>
      <c r="C10" s="3"/>
      <c r="D10">
        <v>1234581695</v>
      </c>
    </row>
    <row r="11" spans="1:4">
      <c r="A11">
        <v>2</v>
      </c>
      <c r="B11" s="3"/>
      <c r="C11" s="3"/>
      <c r="D11">
        <v>1234581695</v>
      </c>
    </row>
    <row r="12" spans="1:4">
      <c r="A12">
        <v>3</v>
      </c>
      <c r="B12" s="3"/>
      <c r="C12" s="3"/>
      <c r="D12">
        <v>1234581695</v>
      </c>
    </row>
    <row r="13" spans="1:4">
      <c r="A13">
        <v>4</v>
      </c>
      <c r="B13" s="3"/>
      <c r="C13" s="3"/>
      <c r="D13">
        <v>1234581695</v>
      </c>
    </row>
    <row r="14" spans="1:4">
      <c r="A14">
        <v>5</v>
      </c>
      <c r="B14" s="3"/>
      <c r="C14" s="3"/>
      <c r="D14">
        <v>1234581695</v>
      </c>
    </row>
    <row r="15" spans="1:4">
      <c r="A15">
        <v>6</v>
      </c>
      <c r="B15" s="3"/>
      <c r="C15" s="3"/>
      <c r="D15">
        <v>1234581695</v>
      </c>
    </row>
    <row r="16" spans="1:4">
      <c r="A16">
        <v>7</v>
      </c>
      <c r="B16" s="3"/>
      <c r="C16" s="3"/>
      <c r="D16">
        <v>1234581695</v>
      </c>
    </row>
    <row r="17" spans="1:4">
      <c r="A17">
        <v>8</v>
      </c>
      <c r="B17" s="3"/>
      <c r="C17" s="3"/>
      <c r="D17">
        <v>1234581695</v>
      </c>
    </row>
    <row r="18" spans="1:4">
      <c r="A18">
        <v>9</v>
      </c>
      <c r="B18" s="3"/>
      <c r="C18" s="3"/>
      <c r="D18">
        <v>1234581695</v>
      </c>
    </row>
    <row r="19" spans="1:4">
      <c r="A19">
        <v>10</v>
      </c>
      <c r="B19" s="3"/>
      <c r="C19" s="3"/>
      <c r="D19">
        <v>1234581695</v>
      </c>
    </row>
    <row r="20" spans="1:4">
      <c r="A20">
        <v>11</v>
      </c>
      <c r="B20" s="3"/>
      <c r="C20" s="3"/>
      <c r="D20">
        <v>1234581695</v>
      </c>
    </row>
    <row r="21" spans="1:4">
      <c r="A21">
        <v>12</v>
      </c>
      <c r="B21" s="3"/>
      <c r="C21" s="3"/>
      <c r="D21">
        <v>1234581695</v>
      </c>
    </row>
    <row r="22" spans="1:4">
      <c r="A22">
        <v>13</v>
      </c>
      <c r="B22" s="3"/>
      <c r="C22" s="3"/>
      <c r="D22">
        <v>1234581695</v>
      </c>
    </row>
    <row r="23" spans="1:4">
      <c r="A23">
        <v>14</v>
      </c>
      <c r="B23" s="3"/>
      <c r="C23" s="3"/>
      <c r="D23">
        <v>1234581695</v>
      </c>
    </row>
    <row r="24" spans="1:4">
      <c r="A24">
        <v>15</v>
      </c>
      <c r="B24" s="3"/>
      <c r="C24" s="3"/>
      <c r="D24">
        <v>1234581695</v>
      </c>
    </row>
    <row r="25" spans="1:4">
      <c r="A25">
        <v>16</v>
      </c>
      <c r="B25" s="3"/>
      <c r="C25" s="3"/>
      <c r="D25">
        <v>1234581695</v>
      </c>
    </row>
  </sheetData>
  <sheetProtection password="EE11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6"/>
  <sheetViews>
    <sheetView tabSelected="0" workbookViewId="0" showGridLines="true" showRowColHeaders="1">
      <selection activeCell="A3" sqref="A3:D16"/>
    </sheetView>
  </sheetViews>
  <sheetFormatPr defaultRowHeight="14.4" outlineLevelRow="0" outlineLevelCol="0"/>
  <cols>
    <col min="1" max="1" width="5" customWidth="true" style="0"/>
    <col min="2" max="2" width="15" customWidth="true" style="0"/>
    <col min="3" max="3" width="15" customWidth="true" style="0"/>
    <col min="4" max="4" width="10" customWidth="true" style="0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5" t="s">
        <v>19</v>
      </c>
      <c r="C3" s="5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5" spans="1:4"/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/>
  </sheetData>
  <sheetProtection password="EE11" sheet="1"/>
  <mergeCells>
    <mergeCell ref="B3:C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6"/>
  <sheetViews>
    <sheetView tabSelected="0" workbookViewId="0" showGridLines="true" showRowColHeaders="1">
      <selection activeCell="E10" sqref="E10:E15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10" customWidth="true" style="0"/>
    <col min="4" max="4" width="50" customWidth="true" style="0"/>
    <col min="5" max="5" width="50" customWidth="true" style="0"/>
    <col min="6" max="6" width="20" hidden="true" customWidth="true" style="0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1234581695</v>
      </c>
    </row>
    <row r="11" spans="1:6">
      <c r="A11">
        <v>2</v>
      </c>
      <c r="B11" t="s">
        <v>62</v>
      </c>
      <c r="C11" s="9">
        <v>0</v>
      </c>
      <c r="D11" s="3" t="s">
        <v>63</v>
      </c>
      <c r="E11" s="3"/>
      <c r="F11">
        <v>1234581695</v>
      </c>
    </row>
    <row r="12" spans="1:6">
      <c r="A12">
        <v>3</v>
      </c>
      <c r="B12" t="s">
        <v>64</v>
      </c>
      <c r="C12" s="9">
        <v>0</v>
      </c>
      <c r="D12" s="3"/>
      <c r="E12" s="3"/>
      <c r="F12">
        <v>1234581695</v>
      </c>
    </row>
    <row r="13" spans="1:6">
      <c r="A13">
        <v>4</v>
      </c>
      <c r="B13" t="s">
        <v>65</v>
      </c>
      <c r="C13" s="9">
        <v>0</v>
      </c>
      <c r="D13" s="3"/>
      <c r="E13" s="3"/>
      <c r="F13">
        <v>1234581695</v>
      </c>
    </row>
    <row r="14" spans="1:6">
      <c r="A14">
        <v>5</v>
      </c>
      <c r="B14" t="s">
        <v>66</v>
      </c>
      <c r="C14" s="9">
        <v>0</v>
      </c>
      <c r="D14" s="3"/>
      <c r="E14" s="3"/>
      <c r="F14">
        <v>1234581695</v>
      </c>
    </row>
    <row r="15" spans="1:6">
      <c r="A15">
        <v>6</v>
      </c>
      <c r="B15" t="s">
        <v>67</v>
      </c>
      <c r="C15" s="9">
        <v>1</v>
      </c>
      <c r="D15" s="3"/>
      <c r="E15" s="3"/>
      <c r="F15">
        <v>1234581695</v>
      </c>
    </row>
    <row r="16" spans="1:6">
      <c r="C16" s="6">
        <f>SUM(C10:C15)</f>
        <v>1</v>
      </c>
    </row>
  </sheetData>
  <sheetProtection password="EE11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34"/>
  <sheetViews>
    <sheetView tabSelected="0" workbookViewId="0" showGridLines="true" showRowColHeaders="1">
      <selection activeCell="G4" sqref="G4:L34"/>
    </sheetView>
  </sheetViews>
  <sheetFormatPr defaultRowHeight="14.4" outlineLevelRow="0" outlineLevelCol="0"/>
  <cols>
    <col min="1" max="1" width="5" customWidth="true" style="0"/>
    <col min="2" max="2" width="15" customWidth="true" style="0"/>
    <col min="3" max="3" width="35" customWidth="true" style="0"/>
    <col min="4" max="4" width="15" customWidth="true" style="0"/>
    <col min="5" max="5" width="15" customWidth="true" style="0"/>
    <col min="6" max="6" width="30" customWidth="true" style="0"/>
    <col min="7" max="7" width="10" customWidth="true" style="0"/>
    <col min="8" max="8" width="10" customWidth="true" style="0"/>
    <col min="9" max="9" width="10" customWidth="true" style="0"/>
    <col min="10" max="10" width="10" customWidth="true" style="0"/>
    <col min="11" max="11" width="10" customWidth="true" style="0"/>
    <col min="12" max="12" width="10" customWidth="true" style="0"/>
    <col min="13" max="13" width="10" customWidth="true" style="0"/>
    <col min="14" max="14" width="10" customWidth="true" style="0"/>
  </cols>
  <sheetData>
    <row r="1" spans="1:14">
      <c r="A1" t="s">
        <v>68</v>
      </c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20240510510001</v>
      </c>
      <c r="C5" t="s">
        <v>78</v>
      </c>
      <c r="D5">
        <v>158674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G5*'Komponen'!C10 + H5*'Komponen'!C11 + I5*'Komponen'!C12 + J5*'Komponen'!C13 + K5*'Komponen'!C14 + L5*'Komponen'!C15</f>
        <v>0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IF(M5&lt;=100.00, "A")))))))))))</f>
        <v>T</v>
      </c>
    </row>
    <row r="6" spans="1:14">
      <c r="A6">
        <v>2</v>
      </c>
      <c r="B6">
        <v>20240510510002</v>
      </c>
      <c r="C6" t="s">
        <v>79</v>
      </c>
      <c r="D6">
        <v>158675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G6*'Komponen'!C10 + H6*'Komponen'!C11 + I6*'Komponen'!C12 + J6*'Komponen'!C13 + K6*'Komponen'!C14 + L6*'Komponen'!C15</f>
        <v>0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IF(M6&lt;=100.00, "A")))))))))))</f>
        <v>T</v>
      </c>
    </row>
    <row r="7" spans="1:14">
      <c r="A7">
        <v>3</v>
      </c>
      <c r="B7">
        <v>20240510510003</v>
      </c>
      <c r="C7" t="s">
        <v>80</v>
      </c>
      <c r="D7">
        <v>158676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G7*'Komponen'!C10 + H7*'Komponen'!C11 + I7*'Komponen'!C12 + J7*'Komponen'!C13 + K7*'Komponen'!C14 + L7*'Komponen'!C15</f>
        <v>0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IF(M7&lt;=100.00, "A")))))))))))</f>
        <v>T</v>
      </c>
    </row>
    <row r="8" spans="1:14">
      <c r="A8">
        <v>4</v>
      </c>
      <c r="B8">
        <v>20240510510004</v>
      </c>
      <c r="C8" t="s">
        <v>81</v>
      </c>
      <c r="D8">
        <v>158677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G8*'Komponen'!C10 + H8*'Komponen'!C11 + I8*'Komponen'!C12 + J8*'Komponen'!C13 + K8*'Komponen'!C14 + L8*'Komponen'!C15</f>
        <v>0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IF(M8&lt;=100.00, "A")))))))))))</f>
        <v>T</v>
      </c>
    </row>
    <row r="9" spans="1:14">
      <c r="A9">
        <v>5</v>
      </c>
      <c r="B9">
        <v>20240510510005</v>
      </c>
      <c r="C9" t="s">
        <v>82</v>
      </c>
      <c r="D9">
        <v>158678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G9*'Komponen'!C10 + H9*'Komponen'!C11 + I9*'Komponen'!C12 + J9*'Komponen'!C13 + K9*'Komponen'!C14 + L9*'Komponen'!C15</f>
        <v>0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IF(M9&lt;=100.00, "A")))))))))))</f>
        <v>T</v>
      </c>
    </row>
    <row r="10" spans="1:14">
      <c r="A10">
        <v>6</v>
      </c>
      <c r="B10">
        <v>20240510510006</v>
      </c>
      <c r="C10" t="s">
        <v>83</v>
      </c>
      <c r="D10">
        <v>158679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G10*'Komponen'!C10 + H10*'Komponen'!C11 + I10*'Komponen'!C12 + J10*'Komponen'!C13 + K10*'Komponen'!C14 + L10*'Komponen'!C15</f>
        <v>0</v>
      </c>
      <c r="N10" t="str">
        <f>IF(AND(ISBLANK(G10), ISBLANK(H10), ISBLANK(I10), ISBLANK(J10), ISBLANK(K10), ISBLANK(L10)), "T", IF(M10&lt;=0.99, "T", IF(M10&lt;=24.99, "E", IF(M10&lt;=49.99, "D", IF(M10&lt;=54.99, "C", IF(M10&lt;=59.99, "C+", IF(M10&lt;=64.99, "B-", IF(M10&lt;=69.99, "B", IF(M10&lt;=74.99, "B+", IF(M10&lt;=79.99, "A-", IF(M10&lt;=100.00, "A")))))))))))</f>
        <v>T</v>
      </c>
    </row>
    <row r="11" spans="1:14">
      <c r="A11">
        <v>7</v>
      </c>
      <c r="B11">
        <v>20240510510007</v>
      </c>
      <c r="C11" t="s">
        <v>84</v>
      </c>
      <c r="D11">
        <v>158680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G11*'Komponen'!C10 + H11*'Komponen'!C11 + I11*'Komponen'!C12 + J11*'Komponen'!C13 + K11*'Komponen'!C14 + L11*'Komponen'!C15</f>
        <v>0</v>
      </c>
      <c r="N11" t="str">
        <f>IF(AND(ISBLANK(G11), ISBLANK(H11), ISBLANK(I11), ISBLANK(J11), ISBLANK(K11), ISBLANK(L11)), "T", IF(M11&lt;=0.99, "T", IF(M11&lt;=24.99, "E", IF(M11&lt;=49.99, "D", IF(M11&lt;=54.99, "C", IF(M11&lt;=59.99, "C+", IF(M11&lt;=64.99, "B-", IF(M11&lt;=69.99, "B", IF(M11&lt;=74.99, "B+", IF(M11&lt;=79.99, "A-", IF(M11&lt;=100.00, "A")))))))))))</f>
        <v>T</v>
      </c>
    </row>
    <row r="12" spans="1:14">
      <c r="A12">
        <v>8</v>
      </c>
      <c r="B12">
        <v>20240510510008</v>
      </c>
      <c r="C12" t="s">
        <v>85</v>
      </c>
      <c r="D12">
        <v>158681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G12*'Komponen'!C10 + H12*'Komponen'!C11 + I12*'Komponen'!C12 + J12*'Komponen'!C13 + K12*'Komponen'!C14 + L12*'Komponen'!C15</f>
        <v>0</v>
      </c>
      <c r="N12" t="str">
        <f>IF(AND(ISBLANK(G12), ISBLANK(H12), ISBLANK(I12), ISBLANK(J12), ISBLANK(K12), ISBLANK(L12)), "T", IF(M12&lt;=0.99, "T", IF(M12&lt;=24.99, "E", IF(M12&lt;=49.99, "D", IF(M12&lt;=54.99, "C", IF(M12&lt;=59.99, "C+", IF(M12&lt;=64.99, "B-", IF(M12&lt;=69.99, "B", IF(M12&lt;=74.99, "B+", IF(M12&lt;=79.99, "A-", IF(M12&lt;=100.00, "A")))))))))))</f>
        <v>T</v>
      </c>
    </row>
    <row r="13" spans="1:14">
      <c r="A13">
        <v>9</v>
      </c>
      <c r="B13">
        <v>20240510510009</v>
      </c>
      <c r="C13" t="s">
        <v>86</v>
      </c>
      <c r="D13">
        <v>158682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G13*'Komponen'!C10 + H13*'Komponen'!C11 + I13*'Komponen'!C12 + J13*'Komponen'!C13 + K13*'Komponen'!C14 + L13*'Komponen'!C15</f>
        <v>0</v>
      </c>
      <c r="N13" t="str">
        <f>IF(AND(ISBLANK(G13), ISBLANK(H13), ISBLANK(I13), ISBLANK(J13), ISBLANK(K13), ISBLANK(L13)), "T", IF(M13&lt;=0.99, "T", IF(M13&lt;=24.99, "E", IF(M13&lt;=49.99, "D", IF(M13&lt;=54.99, "C", IF(M13&lt;=59.99, "C+", IF(M13&lt;=64.99, "B-", IF(M13&lt;=69.99, "B", IF(M13&lt;=74.99, "B+", IF(M13&lt;=79.99, "A-", IF(M13&lt;=100.00, "A")))))))))))</f>
        <v>T</v>
      </c>
    </row>
    <row r="14" spans="1:14">
      <c r="A14">
        <v>10</v>
      </c>
      <c r="B14">
        <v>20240510510010</v>
      </c>
      <c r="C14" t="s">
        <v>87</v>
      </c>
      <c r="D14">
        <v>158683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G14*'Komponen'!C10 + H14*'Komponen'!C11 + I14*'Komponen'!C12 + J14*'Komponen'!C13 + K14*'Komponen'!C14 + L14*'Komponen'!C15</f>
        <v>0</v>
      </c>
      <c r="N14" t="str">
        <f>IF(AND(ISBLANK(G14), ISBLANK(H14), ISBLANK(I14), ISBLANK(J14), ISBLANK(K14), ISBLANK(L14)), "T", IF(M14&lt;=0.99, "T", IF(M14&lt;=24.99, "E", IF(M14&lt;=49.99, "D", IF(M14&lt;=54.99, "C", IF(M14&lt;=59.99, "C+", IF(M14&lt;=64.99, "B-", IF(M14&lt;=69.99, "B", IF(M14&lt;=74.99, "B+", IF(M14&lt;=79.99, "A-", IF(M14&lt;=100.00, "A")))))))))))</f>
        <v>T</v>
      </c>
    </row>
    <row r="15" spans="1:14">
      <c r="A15">
        <v>11</v>
      </c>
      <c r="B15">
        <v>20240510510011</v>
      </c>
      <c r="C15" t="s">
        <v>88</v>
      </c>
      <c r="D15">
        <v>158684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G15*'Komponen'!C10 + H15*'Komponen'!C11 + I15*'Komponen'!C12 + J15*'Komponen'!C13 + K15*'Komponen'!C14 + L15*'Komponen'!C15</f>
        <v>0</v>
      </c>
      <c r="N15" t="str">
        <f>IF(AND(ISBLANK(G15), ISBLANK(H15), ISBLANK(I15), ISBLANK(J15), ISBLANK(K15), ISBLANK(L15)), "T", IF(M15&lt;=0.99, "T", IF(M15&lt;=24.99, "E", IF(M15&lt;=49.99, "D", IF(M15&lt;=54.99, "C", IF(M15&lt;=59.99, "C+", IF(M15&lt;=64.99, "B-", IF(M15&lt;=69.99, "B", IF(M15&lt;=74.99, "B+", IF(M15&lt;=79.99, "A-", IF(M15&lt;=100.00, "A")))))))))))</f>
        <v>T</v>
      </c>
    </row>
    <row r="16" spans="1:14">
      <c r="A16">
        <v>12</v>
      </c>
      <c r="B16">
        <v>20240510510012</v>
      </c>
      <c r="C16" t="s">
        <v>89</v>
      </c>
      <c r="D16">
        <v>158685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G16*'Komponen'!C10 + H16*'Komponen'!C11 + I16*'Komponen'!C12 + J16*'Komponen'!C13 + K16*'Komponen'!C14 + L16*'Komponen'!C15</f>
        <v>0</v>
      </c>
      <c r="N16" t="str">
        <f>IF(AND(ISBLANK(G16), ISBLANK(H16), ISBLANK(I16), ISBLANK(J16), ISBLANK(K16), ISBLANK(L16)), "T", IF(M16&lt;=0.99, "T", IF(M16&lt;=24.99, "E", IF(M16&lt;=49.99, "D", IF(M16&lt;=54.99, "C", IF(M16&lt;=59.99, "C+", IF(M16&lt;=64.99, "B-", IF(M16&lt;=69.99, "B", IF(M16&lt;=74.99, "B+", IF(M16&lt;=79.99, "A-", IF(M16&lt;=100.00, "A")))))))))))</f>
        <v>T</v>
      </c>
    </row>
    <row r="17" spans="1:14">
      <c r="A17">
        <v>13</v>
      </c>
      <c r="B17">
        <v>20240510510013</v>
      </c>
      <c r="C17" t="s">
        <v>90</v>
      </c>
      <c r="D17">
        <v>158686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G17*'Komponen'!C10 + H17*'Komponen'!C11 + I17*'Komponen'!C12 + J17*'Komponen'!C13 + K17*'Komponen'!C14 + L17*'Komponen'!C15</f>
        <v>0</v>
      </c>
      <c r="N17" t="str">
        <f>IF(AND(ISBLANK(G17), ISBLANK(H17), ISBLANK(I17), ISBLANK(J17), ISBLANK(K17), ISBLANK(L17)), "T", IF(M17&lt;=0.99, "T", IF(M17&lt;=24.99, "E", IF(M17&lt;=49.99, "D", IF(M17&lt;=54.99, "C", IF(M17&lt;=59.99, "C+", IF(M17&lt;=64.99, "B-", IF(M17&lt;=69.99, "B", IF(M17&lt;=74.99, "B+", IF(M17&lt;=79.99, "A-", IF(M17&lt;=100.00, "A")))))))))))</f>
        <v>T</v>
      </c>
    </row>
    <row r="18" spans="1:14">
      <c r="A18">
        <v>14</v>
      </c>
      <c r="B18">
        <v>20240510510014</v>
      </c>
      <c r="C18" t="s">
        <v>91</v>
      </c>
      <c r="D18">
        <v>158687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G18*'Komponen'!C10 + H18*'Komponen'!C11 + I18*'Komponen'!C12 + J18*'Komponen'!C13 + K18*'Komponen'!C14 + L18*'Komponen'!C15</f>
        <v>0</v>
      </c>
      <c r="N18" t="str">
        <f>IF(AND(ISBLANK(G18), ISBLANK(H18), ISBLANK(I18), ISBLANK(J18), ISBLANK(K18), ISBLANK(L18)), "T", IF(M18&lt;=0.99, "T", IF(M18&lt;=24.99, "E", IF(M18&lt;=49.99, "D", IF(M18&lt;=54.99, "C", IF(M18&lt;=59.99, "C+", IF(M18&lt;=64.99, "B-", IF(M18&lt;=69.99, "B", IF(M18&lt;=74.99, "B+", IF(M18&lt;=79.99, "A-", IF(M18&lt;=100.00, "A")))))))))))</f>
        <v>T</v>
      </c>
    </row>
    <row r="19" spans="1:14">
      <c r="A19">
        <v>15</v>
      </c>
      <c r="B19">
        <v>20240510510015</v>
      </c>
      <c r="C19" t="s">
        <v>92</v>
      </c>
      <c r="D19">
        <v>158688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G19*'Komponen'!C10 + H19*'Komponen'!C11 + I19*'Komponen'!C12 + J19*'Komponen'!C13 + K19*'Komponen'!C14 + L19*'Komponen'!C15</f>
        <v>0</v>
      </c>
      <c r="N19" t="str">
        <f>IF(AND(ISBLANK(G19), ISBLANK(H19), ISBLANK(I19), ISBLANK(J19), ISBLANK(K19), ISBLANK(L19)), "T", IF(M19&lt;=0.99, "T", IF(M19&lt;=24.99, "E", IF(M19&lt;=49.99, "D", IF(M19&lt;=54.99, "C", IF(M19&lt;=59.99, "C+", IF(M19&lt;=64.99, "B-", IF(M19&lt;=69.99, "B", IF(M19&lt;=74.99, "B+", IF(M19&lt;=79.99, "A-", IF(M19&lt;=100.00, "A")))))))))))</f>
        <v>T</v>
      </c>
    </row>
    <row r="20" spans="1:14">
      <c r="A20">
        <v>16</v>
      </c>
      <c r="B20">
        <v>20240510510016</v>
      </c>
      <c r="C20" t="s">
        <v>93</v>
      </c>
      <c r="D20">
        <v>158689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G20*'Komponen'!C10 + H20*'Komponen'!C11 + I20*'Komponen'!C12 + J20*'Komponen'!C13 + K20*'Komponen'!C14 + L20*'Komponen'!C15</f>
        <v>0</v>
      </c>
      <c r="N20" t="str">
        <f>IF(AND(ISBLANK(G20), ISBLANK(H20), ISBLANK(I20), ISBLANK(J20), ISBLANK(K20), ISBLANK(L20)), "T", IF(M20&lt;=0.99, "T", IF(M20&lt;=24.99, "E", IF(M20&lt;=49.99, "D", IF(M20&lt;=54.99, "C", IF(M20&lt;=59.99, "C+", IF(M20&lt;=64.99, "B-", IF(M20&lt;=69.99, "B", IF(M20&lt;=74.99, "B+", IF(M20&lt;=79.99, "A-", IF(M20&lt;=100.00, "A")))))))))))</f>
        <v>T</v>
      </c>
    </row>
    <row r="21" spans="1:14">
      <c r="A21">
        <v>17</v>
      </c>
      <c r="B21">
        <v>20240510510017</v>
      </c>
      <c r="C21" t="s">
        <v>94</v>
      </c>
      <c r="D21">
        <v>158690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G21*'Komponen'!C10 + H21*'Komponen'!C11 + I21*'Komponen'!C12 + J21*'Komponen'!C13 + K21*'Komponen'!C14 + L21*'Komponen'!C15</f>
        <v>0</v>
      </c>
      <c r="N21" t="str">
        <f>IF(AND(ISBLANK(G21), ISBLANK(H21), ISBLANK(I21), ISBLANK(J21), ISBLANK(K21), ISBLANK(L21)), "T", IF(M21&lt;=0.99, "T", IF(M21&lt;=24.99, "E", IF(M21&lt;=49.99, "D", IF(M21&lt;=54.99, "C", IF(M21&lt;=59.99, "C+", IF(M21&lt;=64.99, "B-", IF(M21&lt;=69.99, "B", IF(M21&lt;=74.99, "B+", IF(M21&lt;=79.99, "A-", IF(M21&lt;=100.00, "A")))))))))))</f>
        <v>T</v>
      </c>
    </row>
    <row r="22" spans="1:14">
      <c r="A22">
        <v>18</v>
      </c>
      <c r="B22">
        <v>20240510510018</v>
      </c>
      <c r="C22" t="s">
        <v>95</v>
      </c>
      <c r="D22">
        <v>158691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G22*'Komponen'!C10 + H22*'Komponen'!C11 + I22*'Komponen'!C12 + J22*'Komponen'!C13 + K22*'Komponen'!C14 + L22*'Komponen'!C15</f>
        <v>0</v>
      </c>
      <c r="N22" t="str">
        <f>IF(AND(ISBLANK(G22), ISBLANK(H22), ISBLANK(I22), ISBLANK(J22), ISBLANK(K22), ISBLANK(L22)), "T", IF(M22&lt;=0.99, "T", IF(M22&lt;=24.99, "E", IF(M22&lt;=49.99, "D", IF(M22&lt;=54.99, "C", IF(M22&lt;=59.99, "C+", IF(M22&lt;=64.99, "B-", IF(M22&lt;=69.99, "B", IF(M22&lt;=74.99, "B+", IF(M22&lt;=79.99, "A-", IF(M22&lt;=100.00, "A")))))))))))</f>
        <v>T</v>
      </c>
    </row>
    <row r="23" spans="1:14">
      <c r="A23">
        <v>19</v>
      </c>
      <c r="B23">
        <v>20240510510019</v>
      </c>
      <c r="C23" t="s">
        <v>96</v>
      </c>
      <c r="D23">
        <v>158692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G23*'Komponen'!C10 + H23*'Komponen'!C11 + I23*'Komponen'!C12 + J23*'Komponen'!C13 + K23*'Komponen'!C14 + L23*'Komponen'!C15</f>
        <v>0</v>
      </c>
      <c r="N23" t="str">
        <f>IF(AND(ISBLANK(G23), ISBLANK(H23), ISBLANK(I23), ISBLANK(J23), ISBLANK(K23), ISBLANK(L23)), "T", IF(M23&lt;=0.99, "T", IF(M23&lt;=24.99, "E", IF(M23&lt;=49.99, "D", IF(M23&lt;=54.99, "C", IF(M23&lt;=59.99, "C+", IF(M23&lt;=64.99, "B-", IF(M23&lt;=69.99, "B", IF(M23&lt;=74.99, "B+", IF(M23&lt;=79.99, "A-", IF(M23&lt;=100.00, "A")))))))))))</f>
        <v>T</v>
      </c>
    </row>
    <row r="24" spans="1:14">
      <c r="A24">
        <v>20</v>
      </c>
      <c r="B24">
        <v>20240510510020</v>
      </c>
      <c r="C24" t="s">
        <v>97</v>
      </c>
      <c r="D24">
        <v>158693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>
        <f>G24*'Komponen'!C10 + H24*'Komponen'!C11 + I24*'Komponen'!C12 + J24*'Komponen'!C13 + K24*'Komponen'!C14 + L24*'Komponen'!C15</f>
        <v>0</v>
      </c>
      <c r="N24" t="str">
        <f>IF(AND(ISBLANK(G24), ISBLANK(H24), ISBLANK(I24), ISBLANK(J24), ISBLANK(K24), ISBLANK(L24)), "T", IF(M24&lt;=0.99, "T", IF(M24&lt;=24.99, "E", IF(M24&lt;=49.99, "D", IF(M24&lt;=54.99, "C", IF(M24&lt;=59.99, "C+", IF(M24&lt;=64.99, "B-", IF(M24&lt;=69.99, "B", IF(M24&lt;=74.99, "B+", IF(M24&lt;=79.99, "A-", IF(M24&lt;=100.00, "A")))))))))))</f>
        <v>T</v>
      </c>
    </row>
    <row r="25" spans="1:14">
      <c r="A25">
        <v>21</v>
      </c>
      <c r="B25">
        <v>20240510510021</v>
      </c>
      <c r="C25" t="s">
        <v>98</v>
      </c>
      <c r="D25">
        <v>158694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G25*'Komponen'!C10 + H25*'Komponen'!C11 + I25*'Komponen'!C12 + J25*'Komponen'!C13 + K25*'Komponen'!C14 + L25*'Komponen'!C15</f>
        <v>0</v>
      </c>
      <c r="N25" t="str">
        <f>IF(AND(ISBLANK(G25), ISBLANK(H25), ISBLANK(I25), ISBLANK(J25), ISBLANK(K25), ISBLANK(L25)), "T", IF(M25&lt;=0.99, "T", IF(M25&lt;=24.99, "E", IF(M25&lt;=49.99, "D", IF(M25&lt;=54.99, "C", IF(M25&lt;=59.99, "C+", IF(M25&lt;=64.99, "B-", IF(M25&lt;=69.99, "B", IF(M25&lt;=74.99, "B+", IF(M25&lt;=79.99, "A-", IF(M25&lt;=100.00, "A")))))))))))</f>
        <v>T</v>
      </c>
    </row>
    <row r="26" spans="1:14">
      <c r="A26">
        <v>22</v>
      </c>
      <c r="B26">
        <v>20240510510022</v>
      </c>
      <c r="C26" t="s">
        <v>99</v>
      </c>
      <c r="D26">
        <v>158695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G26*'Komponen'!C10 + H26*'Komponen'!C11 + I26*'Komponen'!C12 + J26*'Komponen'!C13 + K26*'Komponen'!C14 + L26*'Komponen'!C15</f>
        <v>0</v>
      </c>
      <c r="N26" t="str">
        <f>IF(AND(ISBLANK(G26), ISBLANK(H26), ISBLANK(I26), ISBLANK(J26), ISBLANK(K26), ISBLANK(L26)), "T", IF(M26&lt;=0.99, "T", IF(M26&lt;=24.99, "E", IF(M26&lt;=49.99, "D", IF(M26&lt;=54.99, "C", IF(M26&lt;=59.99, "C+", IF(M26&lt;=64.99, "B-", IF(M26&lt;=69.99, "B", IF(M26&lt;=74.99, "B+", IF(M26&lt;=79.99, "A-", IF(M26&lt;=100.00, "A")))))))))))</f>
        <v>T</v>
      </c>
    </row>
    <row r="27" spans="1:14">
      <c r="A27">
        <v>23</v>
      </c>
      <c r="B27">
        <v>20240510510023</v>
      </c>
      <c r="C27" t="s">
        <v>100</v>
      </c>
      <c r="D27">
        <v>158696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G27*'Komponen'!C10 + H27*'Komponen'!C11 + I27*'Komponen'!C12 + J27*'Komponen'!C13 + K27*'Komponen'!C14 + L27*'Komponen'!C15</f>
        <v>0</v>
      </c>
      <c r="N27" t="str">
        <f>IF(AND(ISBLANK(G27), ISBLANK(H27), ISBLANK(I27), ISBLANK(J27), ISBLANK(K27), ISBLANK(L27)), "T", IF(M27&lt;=0.99, "T", IF(M27&lt;=24.99, "E", IF(M27&lt;=49.99, "D", IF(M27&lt;=54.99, "C", IF(M27&lt;=59.99, "C+", IF(M27&lt;=64.99, "B-", IF(M27&lt;=69.99, "B", IF(M27&lt;=74.99, "B+", IF(M27&lt;=79.99, "A-", IF(M27&lt;=100.00, "A")))))))))))</f>
        <v>T</v>
      </c>
    </row>
    <row r="28" spans="1:14">
      <c r="A28">
        <v>24</v>
      </c>
      <c r="B28">
        <v>20240510510024</v>
      </c>
      <c r="C28" t="s">
        <v>101</v>
      </c>
      <c r="D28">
        <v>158697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G28*'Komponen'!C10 + H28*'Komponen'!C11 + I28*'Komponen'!C12 + J28*'Komponen'!C13 + K28*'Komponen'!C14 + L28*'Komponen'!C15</f>
        <v>0</v>
      </c>
      <c r="N28" t="str">
        <f>IF(AND(ISBLANK(G28), ISBLANK(H28), ISBLANK(I28), ISBLANK(J28), ISBLANK(K28), ISBLANK(L28)), "T", IF(M28&lt;=0.99, "T", IF(M28&lt;=24.99, "E", IF(M28&lt;=49.99, "D", IF(M28&lt;=54.99, "C", IF(M28&lt;=59.99, "C+", IF(M28&lt;=64.99, "B-", IF(M28&lt;=69.99, "B", IF(M28&lt;=74.99, "B+", IF(M28&lt;=79.99, "A-", IF(M28&lt;=100.00, "A")))))))))))</f>
        <v>T</v>
      </c>
    </row>
    <row r="29" spans="1:14">
      <c r="A29">
        <v>25</v>
      </c>
      <c r="B29">
        <v>20240510510025</v>
      </c>
      <c r="C29" t="s">
        <v>102</v>
      </c>
      <c r="D29">
        <v>158698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G29*'Komponen'!C10 + H29*'Komponen'!C11 + I29*'Komponen'!C12 + J29*'Komponen'!C13 + K29*'Komponen'!C14 + L29*'Komponen'!C15</f>
        <v>0</v>
      </c>
      <c r="N29" t="str">
        <f>IF(AND(ISBLANK(G29), ISBLANK(H29), ISBLANK(I29), ISBLANK(J29), ISBLANK(K29), ISBLANK(L29)), "T", IF(M29&lt;=0.99, "T", IF(M29&lt;=24.99, "E", IF(M29&lt;=49.99, "D", IF(M29&lt;=54.99, "C", IF(M29&lt;=59.99, "C+", IF(M29&lt;=64.99, "B-", IF(M29&lt;=69.99, "B", IF(M29&lt;=74.99, "B+", IF(M29&lt;=79.99, "A-", IF(M29&lt;=100.00, "A")))))))))))</f>
        <v>T</v>
      </c>
    </row>
    <row r="30" spans="1:14">
      <c r="A30">
        <v>26</v>
      </c>
      <c r="B30">
        <v>20240510510026</v>
      </c>
      <c r="C30" t="s">
        <v>103</v>
      </c>
      <c r="D30">
        <v>158699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G30*'Komponen'!C10 + H30*'Komponen'!C11 + I30*'Komponen'!C12 + J30*'Komponen'!C13 + K30*'Komponen'!C14 + L30*'Komponen'!C15</f>
        <v>0</v>
      </c>
      <c r="N30" t="str">
        <f>IF(AND(ISBLANK(G30), ISBLANK(H30), ISBLANK(I30), ISBLANK(J30), ISBLANK(K30), ISBLANK(L30)), "T", IF(M30&lt;=0.99, "T", IF(M30&lt;=24.99, "E", IF(M30&lt;=49.99, "D", IF(M30&lt;=54.99, "C", IF(M30&lt;=59.99, "C+", IF(M30&lt;=64.99, "B-", IF(M30&lt;=69.99, "B", IF(M30&lt;=74.99, "B+", IF(M30&lt;=79.99, "A-", IF(M30&lt;=100.00, "A")))))))))))</f>
        <v>T</v>
      </c>
    </row>
    <row r="31" spans="1:14">
      <c r="A31">
        <v>27</v>
      </c>
      <c r="B31">
        <v>20240510510027</v>
      </c>
      <c r="C31" t="s">
        <v>104</v>
      </c>
      <c r="D31">
        <v>158700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G31*'Komponen'!C10 + H31*'Komponen'!C11 + I31*'Komponen'!C12 + J31*'Komponen'!C13 + K31*'Komponen'!C14 + L31*'Komponen'!C15</f>
        <v>0</v>
      </c>
      <c r="N31" t="str">
        <f>IF(AND(ISBLANK(G31), ISBLANK(H31), ISBLANK(I31), ISBLANK(J31), ISBLANK(K31), ISBLANK(L31)), "T", IF(M31&lt;=0.99, "T", IF(M31&lt;=24.99, "E", IF(M31&lt;=49.99, "D", IF(M31&lt;=54.99, "C", IF(M31&lt;=59.99, "C+", IF(M31&lt;=64.99, "B-", IF(M31&lt;=69.99, "B", IF(M31&lt;=74.99, "B+", IF(M31&lt;=79.99, "A-", IF(M31&lt;=100.00, "A")))))))))))</f>
        <v>T</v>
      </c>
    </row>
    <row r="32" spans="1:14">
      <c r="A32">
        <v>28</v>
      </c>
      <c r="B32">
        <v>20240510510028</v>
      </c>
      <c r="C32" t="s">
        <v>105</v>
      </c>
      <c r="D32">
        <v>158701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>
        <f>G32*'Komponen'!C10 + H32*'Komponen'!C11 + I32*'Komponen'!C12 + J32*'Komponen'!C13 + K32*'Komponen'!C14 + L32*'Komponen'!C15</f>
        <v>0</v>
      </c>
      <c r="N32" t="str">
        <f>IF(AND(ISBLANK(G32), ISBLANK(H32), ISBLANK(I32), ISBLANK(J32), ISBLANK(K32), ISBLANK(L32)), "T", IF(M32&lt;=0.99, "T", IF(M32&lt;=24.99, "E", IF(M32&lt;=49.99, "D", IF(M32&lt;=54.99, "C", IF(M32&lt;=59.99, "C+", IF(M32&lt;=64.99, "B-", IF(M32&lt;=69.99, "B", IF(M32&lt;=74.99, "B+", IF(M32&lt;=79.99, "A-", IF(M32&lt;=100.00, "A")))))))))))</f>
        <v>T</v>
      </c>
    </row>
    <row r="33" spans="1:14">
      <c r="A33">
        <v>29</v>
      </c>
      <c r="B33">
        <v>20240510510029</v>
      </c>
      <c r="C33" t="s">
        <v>106</v>
      </c>
      <c r="D33">
        <v>158702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G33*'Komponen'!C10 + H33*'Komponen'!C11 + I33*'Komponen'!C12 + J33*'Komponen'!C13 + K33*'Komponen'!C14 + L33*'Komponen'!C15</f>
        <v>0</v>
      </c>
      <c r="N33" t="str">
        <f>IF(AND(ISBLANK(G33), ISBLANK(H33), ISBLANK(I33), ISBLANK(J33), ISBLANK(K33), ISBLANK(L33)), "T", IF(M33&lt;=0.99, "T", IF(M33&lt;=24.99, "E", IF(M33&lt;=49.99, "D", IF(M33&lt;=54.99, "C", IF(M33&lt;=59.99, "C+", IF(M33&lt;=64.99, "B-", IF(M33&lt;=69.99, "B", IF(M33&lt;=74.99, "B+", IF(M33&lt;=79.99, "A-", IF(M33&lt;=100.00, "A")))))))))))</f>
        <v>T</v>
      </c>
    </row>
    <row r="34" spans="1:14">
      <c r="A34">
        <v>30</v>
      </c>
      <c r="B34">
        <v>20240510510030</v>
      </c>
      <c r="C34" t="s">
        <v>107</v>
      </c>
      <c r="D34">
        <v>158703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>
        <f>G34*'Komponen'!C10 + H34*'Komponen'!C11 + I34*'Komponen'!C12 + J34*'Komponen'!C13 + K34*'Komponen'!C14 + L34*'Komponen'!C15</f>
        <v>0</v>
      </c>
      <c r="N34" t="str">
        <f>IF(AND(ISBLANK(G34), ISBLANK(H34), ISBLANK(I34), ISBLANK(J34), ISBLANK(K34), ISBLANK(L34)), "T", IF(M34&lt;=0.99, "T", IF(M34&lt;=24.99, "E", IF(M34&lt;=49.99, "D", IF(M34&lt;=54.99, "C", IF(M34&lt;=59.99, "C+", IF(M34&lt;=64.99, "B-", IF(M34&lt;=69.99, "B", IF(M34&lt;=74.99, "B+", IF(M34&lt;=79.99, "A-", IF(M34&lt;=100.00, "A")))))))))))</f>
        <v>T</v>
      </c>
    </row>
  </sheetData>
  <sheetProtection password="EE11" sheet="1"/>
  <mergeCells>
    <mergeCell ref="A1:N1"/>
  </mergeCells>
  <conditionalFormatting sqref="M4">
    <cfRule type="cellIs" dxfId="0" priority="1" operator="equal">
      <formula>100</formula>
    </cfRule>
    <cfRule type="cellIs" dxfId="1" priority="2" operator="lessThan">
      <formula>100</formula>
    </cfRule>
    <cfRule type="cellIs" dxfId="2" priority="3" operator="greaterThan">
      <formula>100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Ummat Mataram</dc:creator>
  <cp:lastModifiedBy>Ummat Mataram</cp:lastModifiedBy>
  <dcterms:created xsi:type="dcterms:W3CDTF">2025-02-01T15:14:33+08:00</dcterms:created>
  <dcterms:modified xsi:type="dcterms:W3CDTF">2025-02-01T15:14:33+08:00</dcterms:modified>
  <dc:title>nilai matakuliah</dc:title>
  <dc:description>download nilai matakuliah</dc:description>
  <dc:subject>nilai matakuliah</dc:subject>
  <cp:keywords>nilai</cp:keywords>
  <cp:category>nilai</cp:category>
</cp:coreProperties>
</file>