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PS" sheetId="1" r:id="rId4"/>
    <sheet name="Skala-Nilai" sheetId="2" r:id="rId5"/>
    <sheet name="Komponen" sheetId="3" r:id="rId6"/>
    <sheet name="Daftar-Nilai" sheetId="4" r:id="rId7"/>
    <sheet name="Worksheet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<sst xmlns="http://schemas.openxmlformats.org/spreadsheetml/2006/main" uniqueCount="135">
  <si>
    <t>KODE MK</t>
  </si>
  <si>
    <t>A1A2A18B</t>
  </si>
  <si>
    <t>NAMA MK</t>
  </si>
  <si>
    <t>KETERAMPILAN BERBICARA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</si>
  <si>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</si>
  <si>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</si>
  <si>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</si>
  <si>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</si>
  <si>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</si>
  <si>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</si>
  <si>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</si>
  <si>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</si>
  <si>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NURMIWATI, S.Pd.,M.Pd</t>
  </si>
  <si>
    <t>Pertemuan</t>
  </si>
  <si>
    <t>Materi Indonesia</t>
  </si>
  <si>
    <t>Materi Inggris</t>
  </si>
  <si>
    <t>id_kelas_dosen</t>
  </si>
  <si>
    <t>Konsep dasar Keterampilan berbicara</t>
  </si>
  <si>
    <t>Basic concepts Speaking skills</t>
  </si>
  <si>
    <t>Hubungan Keterampilan Berbicara dan keterampilan berbahasa lainnya</t>
  </si>
  <si>
    <t>The relationship between Speaking Skills and other language skills</t>
  </si>
  <si>
    <t>Teori dalam keterampilan berbicara</t>
  </si>
  <si>
    <t>Theory in speaking skills</t>
  </si>
  <si>
    <t>Menginternalisasikan nilai etika dalam berbicara</t>
  </si>
  <si>
    <t>Internalize ethical values in speech</t>
  </si>
  <si>
    <t>Meningkatkan keterampilan berbicara</t>
  </si>
  <si>
    <t>Improve speaking skills</t>
  </si>
  <si>
    <t>Jenis Kegiatan berbicara</t>
  </si>
  <si>
    <t>Types of speaking activities</t>
  </si>
  <si>
    <t>Faktor yang mempengaruhi berbicara</t>
  </si>
  <si>
    <t>Factors affecting speech</t>
  </si>
  <si>
    <t>Ujian Tengah Semester</t>
  </si>
  <si>
    <t>Midle test</t>
  </si>
  <si>
    <t>Strategi peningkatan keterampilan berbicara</t>
  </si>
  <si>
    <t>Speaking skills improvement strategies</t>
  </si>
  <si>
    <t>Metode untuk kegiatan berbicara</t>
  </si>
  <si>
    <t>Methods for speaking activities</t>
  </si>
  <si>
    <t>Strategi untuk menghilangkan gangguan dalam  berbicara</t>
  </si>
  <si>
    <t>Strategies to eliminate speech distractions</t>
  </si>
  <si>
    <t>Menyusun konsep pidato secara mandiri dan unjuk kerja di depan umum secara lisan</t>
  </si>
  <si>
    <t>Drafting speeches independently and performing in public orally</t>
  </si>
  <si>
    <t>Praktek berpidato</t>
  </si>
  <si>
    <t>Speech practice</t>
  </si>
  <si>
    <t>Praktik berdiskusi</t>
  </si>
  <si>
    <t>Practice discussing</t>
  </si>
  <si>
    <t>Praktik berwawancara</t>
  </si>
  <si>
    <t>Interview practice</t>
  </si>
  <si>
    <t>Ujian Akhhir semester</t>
  </si>
  <si>
    <t>Final Test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</si>
  <si>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</si>
  <si>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</si>
  <si>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</si>
  <si>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</si>
  <si>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</si>
  <si>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</si>
  <si>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</si>
  <si>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</si>
  <si>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</si>
  <si>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</si>
  <si>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</si>
  <si>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</si>
  <si>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</si>
  <si>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</si>
  <si>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</si>
  <si>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</si>
  <si>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</si>
  <si>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</si>
  <si>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</si>
  <si>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</si>
  <si>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</si>
  <si>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</si>
  <si>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</si>
  <si>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</si>
  <si>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</si>
  <si>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</si>
  <si>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</si>
  <si>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</si>
  <si>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</si>
  <si>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</si>
  <si>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</si>
  <si>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</si>
  <si>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</si>
  <si>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</si>
  <si>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</si>
  <si>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</si>
  <si>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</si>
  <si>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</si>
  <si>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</si>
  <si>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</si>
  <si>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</si>
  <si>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</si>
  <si>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Kehadiran dan partisipasi dalam perkuliahan</t>
  </si>
  <si>
    <t xml:space="preserve">Attendance and participation in lectures
</t>
  </si>
  <si>
    <t>Hasil Proyek</t>
  </si>
  <si>
    <t>Quiz</t>
  </si>
  <si>
    <t>Pertanyaan dalam bentuk lisan</t>
  </si>
  <si>
    <t>Oral questions</t>
  </si>
  <si>
    <t>Tugas</t>
  </si>
  <si>
    <t>Membuat Makalah, Presentasii dan pidato</t>
  </si>
  <si>
    <t>Making Papers, Presentations and Speeches</t>
  </si>
  <si>
    <t>Ujian Tengah Semester (UTS)</t>
  </si>
  <si>
    <t>Ujian Lisan</t>
  </si>
  <si>
    <t>Oral Exam</t>
  </si>
  <si>
    <t>Ujian Akhir Semester (UAS)</t>
  </si>
  <si>
    <t>Ujian tulis</t>
  </si>
  <si>
    <t>Writing teks</t>
  </si>
  <si>
    <t>Daftar Nilai KETERAMPILAN BERBICARA (A1A2A18B)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</si>
  <si>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</si>
  <si>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</si>
  <si>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</si>
  <si>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</si>
  <si>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</si>
  <si>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</si>
  <si>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</si>
  <si>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</si>
  <si>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</si>
  <si>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MIFTAHUL JANNAH</t>
  </si>
  <si>
    <t>DESFIKA SARIDETI</t>
  </si>
  <si>
    <t>AL-VINA AULIA</t>
  </si>
  <si>
    <t>DODI AZHARI</t>
  </si>
  <si>
    <t>ERNI NURNINGSIH YUSISCA</t>
  </si>
  <si>
    <t>EZA ALMALIK</t>
  </si>
  <si>
    <t>HAYATUN NUFUS</t>
  </si>
  <si>
    <t>IMSAK RAMADHANI</t>
  </si>
  <si>
    <t>INDAH NURHADINI</t>
  </si>
  <si>
    <t>INTAN PURNAMASARI</t>
  </si>
  <si>
    <t>MANNIK SUCI LAILY</t>
  </si>
  <si>
    <t>MAWAR</t>
  </si>
  <si>
    <t>NURANI</t>
  </si>
  <si>
    <t>RIZKI MAULANA</t>
  </si>
  <si>
    <t>SUCI RATNA MULE RAHAYU</t>
  </si>
  <si>
    <t>MULYA PUTRI SEPRIANING</t>
  </si>
  <si>
    <t>NURI HANI MAULIDA</t>
  </si>
  <si>
    <t>AFIF RIZKI</t>
  </si>
  <si>
    <t>BAIQ HAFSANAH LOVY NAURA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</si>
</sst>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0" applyProtection="true">
      <protection locked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/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 applyProtection="true">
      <protection locked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3">
    <dxf>
      <fill>
        <patternFill patternType="solid">
          <bgColor rgb="FF00FF0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25"/>
  <sheetViews>
    <sheetView tabSelected="1" workbookViewId="0" showGridLines="true" showRowColHeaders="1">
      <selection activeCell="C10" sqref="C10:C25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50" customWidth="true" style="0"/>
    <col min="4" max="4" width="15" hidden="true" customWidth="true" style="0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17</v>
      </c>
      <c r="C10" s="3" t="s">
        <v>18</v>
      </c>
      <c r="D10">
        <v>1234581570</v>
      </c>
    </row>
    <row r="11" spans="1:4">
      <c r="A11">
        <v>2</v>
      </c>
      <c r="B11" s="3" t="s">
        <v>19</v>
      </c>
      <c r="C11" s="3" t="s">
        <v>20</v>
      </c>
      <c r="D11">
        <v>1234581570</v>
      </c>
    </row>
    <row r="12" spans="1:4">
      <c r="A12">
        <v>3</v>
      </c>
      <c r="B12" s="3" t="s">
        <v>21</v>
      </c>
      <c r="C12" s="3" t="s">
        <v>22</v>
      </c>
      <c r="D12">
        <v>1234581570</v>
      </c>
    </row>
    <row r="13" spans="1:4">
      <c r="A13">
        <v>4</v>
      </c>
      <c r="B13" s="3" t="s">
        <v>23</v>
      </c>
      <c r="C13" s="3" t="s">
        <v>24</v>
      </c>
      <c r="D13">
        <v>1234581570</v>
      </c>
    </row>
    <row r="14" spans="1:4">
      <c r="A14">
        <v>5</v>
      </c>
      <c r="B14" s="3" t="s">
        <v>25</v>
      </c>
      <c r="C14" s="3" t="s">
        <v>26</v>
      </c>
      <c r="D14">
        <v>1234581570</v>
      </c>
    </row>
    <row r="15" spans="1:4">
      <c r="A15">
        <v>6</v>
      </c>
      <c r="B15" s="3" t="s">
        <v>27</v>
      </c>
      <c r="C15" s="3" t="s">
        <v>28</v>
      </c>
      <c r="D15">
        <v>1234581570</v>
      </c>
    </row>
    <row r="16" spans="1:4">
      <c r="A16">
        <v>7</v>
      </c>
      <c r="B16" s="3" t="s">
        <v>29</v>
      </c>
      <c r="C16" s="3" t="s">
        <v>30</v>
      </c>
      <c r="D16">
        <v>1234581570</v>
      </c>
    </row>
    <row r="17" spans="1:4">
      <c r="A17">
        <v>8</v>
      </c>
      <c r="B17" s="3" t="s">
        <v>31</v>
      </c>
      <c r="C17" s="3" t="s">
        <v>32</v>
      </c>
      <c r="D17">
        <v>1234581570</v>
      </c>
    </row>
    <row r="18" spans="1:4">
      <c r="A18">
        <v>9</v>
      </c>
      <c r="B18" s="3" t="s">
        <v>33</v>
      </c>
      <c r="C18" s="3" t="s">
        <v>34</v>
      </c>
      <c r="D18">
        <v>1234581570</v>
      </c>
    </row>
    <row r="19" spans="1:4">
      <c r="A19">
        <v>10</v>
      </c>
      <c r="B19" s="3" t="s">
        <v>35</v>
      </c>
      <c r="C19" s="3" t="s">
        <v>36</v>
      </c>
      <c r="D19">
        <v>1234581570</v>
      </c>
    </row>
    <row r="20" spans="1:4">
      <c r="A20">
        <v>11</v>
      </c>
      <c r="B20" s="3" t="s">
        <v>37</v>
      </c>
      <c r="C20" s="3" t="s">
        <v>38</v>
      </c>
      <c r="D20">
        <v>1234581570</v>
      </c>
    </row>
    <row r="21" spans="1:4">
      <c r="A21">
        <v>12</v>
      </c>
      <c r="B21" s="3" t="s">
        <v>39</v>
      </c>
      <c r="C21" s="3" t="s">
        <v>40</v>
      </c>
      <c r="D21">
        <v>1234581570</v>
      </c>
    </row>
    <row r="22" spans="1:4">
      <c r="A22">
        <v>13</v>
      </c>
      <c r="B22" s="3" t="s">
        <v>41</v>
      </c>
      <c r="C22" s="3" t="s">
        <v>42</v>
      </c>
      <c r="D22">
        <v>1234581570</v>
      </c>
    </row>
    <row r="23" spans="1:4">
      <c r="A23">
        <v>14</v>
      </c>
      <c r="B23" s="3" t="s">
        <v>43</v>
      </c>
      <c r="C23" s="3" t="s">
        <v>44</v>
      </c>
      <c r="D23">
        <v>1234581570</v>
      </c>
    </row>
    <row r="24" spans="1:4">
      <c r="A24">
        <v>15</v>
      </c>
      <c r="B24" s="3" t="s">
        <v>45</v>
      </c>
      <c r="C24" s="3" t="s">
        <v>46</v>
      </c>
      <c r="D24">
        <v>1234581570</v>
      </c>
    </row>
    <row r="25" spans="1:4">
      <c r="A25">
        <v>16</v>
      </c>
      <c r="B25" s="3" t="s">
        <v>47</v>
      </c>
      <c r="C25" s="3" t="s">
        <v>48</v>
      </c>
      <c r="D25">
        <v>1234581570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6"/>
  <sheetViews>
    <sheetView tabSelected="0" workbookViewId="0" showGridLines="true" showRowColHeaders="1">
      <selection activeCell="A3" sqref="A3:D16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15" customWidth="true" style="0"/>
    <col min="4" max="4" width="10" customWidth="true" style="0"/>
  </cols>
  <sheetData>
    <row r="1" spans="1:4">
      <c r="A1" s="4"/>
      <c r="B1" s="4" t="s">
        <v>49</v>
      </c>
      <c r="C1" s="4"/>
      <c r="D1" s="4"/>
    </row>
    <row r="3" spans="1:4">
      <c r="A3" s="4" t="s">
        <v>50</v>
      </c>
      <c r="B3" s="5" t="s">
        <v>51</v>
      </c>
      <c r="C3" s="5"/>
      <c r="D3" s="5" t="s">
        <v>52</v>
      </c>
    </row>
    <row r="4" spans="1:4">
      <c r="A4" s="4"/>
      <c r="B4" s="5" t="s">
        <v>53</v>
      </c>
      <c r="C4" s="5" t="s">
        <v>54</v>
      </c>
      <c r="D4" s="5"/>
    </row>
    <row r="5" spans="1:4"/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60</v>
      </c>
    </row>
    <row r="8" spans="1:4">
      <c r="A8">
        <v>3</v>
      </c>
      <c r="B8" t="s">
        <v>61</v>
      </c>
      <c r="C8" t="s">
        <v>62</v>
      </c>
      <c r="D8" t="s">
        <v>63</v>
      </c>
    </row>
    <row r="9" spans="1:4">
      <c r="A9">
        <v>4</v>
      </c>
      <c r="B9" t="s">
        <v>64</v>
      </c>
      <c r="C9" t="s">
        <v>65</v>
      </c>
      <c r="D9" t="s">
        <v>66</v>
      </c>
    </row>
    <row r="10" spans="1:4">
      <c r="A10">
        <v>5</v>
      </c>
      <c r="B10" t="s">
        <v>67</v>
      </c>
      <c r="C10" t="s">
        <v>68</v>
      </c>
      <c r="D10" t="s">
        <v>69</v>
      </c>
    </row>
    <row r="11" spans="1:4">
      <c r="A11">
        <v>6</v>
      </c>
      <c r="B11" t="s">
        <v>70</v>
      </c>
      <c r="C11" t="s">
        <v>71</v>
      </c>
      <c r="D11" t="s">
        <v>72</v>
      </c>
    </row>
    <row r="12" spans="1:4">
      <c r="A12">
        <v>7</v>
      </c>
      <c r="B12" t="s">
        <v>73</v>
      </c>
      <c r="C12" t="s">
        <v>74</v>
      </c>
      <c r="D12" t="s">
        <v>75</v>
      </c>
    </row>
    <row r="13" spans="1:4">
      <c r="A13">
        <v>8</v>
      </c>
      <c r="B13" t="s">
        <v>76</v>
      </c>
      <c r="C13" t="s">
        <v>77</v>
      </c>
      <c r="D13" t="s">
        <v>78</v>
      </c>
    </row>
    <row r="14" spans="1:4">
      <c r="A14">
        <v>9</v>
      </c>
      <c r="B14" t="s">
        <v>79</v>
      </c>
      <c r="C14" t="s">
        <v>80</v>
      </c>
      <c r="D14" t="s">
        <v>81</v>
      </c>
    </row>
    <row r="15" spans="1:4">
      <c r="A15">
        <v>10</v>
      </c>
      <c r="B15" t="s">
        <v>82</v>
      </c>
      <c r="C15" t="s">
        <v>83</v>
      </c>
      <c r="D15" t="s">
        <v>5</v>
      </c>
    </row>
    <row r="16" spans="1:4"/>
  </sheetData>
  <sheetProtection password="EE11" sheet="1"/>
  <mergeCells>
    <mergeCell ref="B3:C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6"/>
  <sheetViews>
    <sheetView tabSelected="0" workbookViewId="0" showGridLines="true" showRowColHeaders="1">
      <selection activeCell="E10" sqref="E10:E15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10" customWidth="true" style="0"/>
    <col min="4" max="4" width="50" customWidth="true" style="0"/>
    <col min="5" max="5" width="50" customWidth="true" style="0"/>
    <col min="6" max="6" width="20" hidden="true" customWidth="true" style="0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>
      <c r="A10">
        <v>1</v>
      </c>
      <c r="B10" t="s">
        <v>90</v>
      </c>
      <c r="C10" s="9">
        <v>0.15</v>
      </c>
      <c r="D10" s="3" t="s">
        <v>91</v>
      </c>
      <c r="E10" s="3" t="s">
        <v>92</v>
      </c>
      <c r="F10">
        <v>1234581570</v>
      </c>
    </row>
    <row r="11" spans="1:6">
      <c r="A11">
        <v>2</v>
      </c>
      <c r="B11" t="s">
        <v>93</v>
      </c>
      <c r="C11" s="9">
        <v>0</v>
      </c>
      <c r="D11" s="3"/>
      <c r="E11" s="3"/>
      <c r="F11">
        <v>1234581570</v>
      </c>
    </row>
    <row r="12" spans="1:6">
      <c r="A12">
        <v>3</v>
      </c>
      <c r="B12" t="s">
        <v>94</v>
      </c>
      <c r="C12" s="9">
        <v>0.1</v>
      </c>
      <c r="D12" s="3" t="s">
        <v>95</v>
      </c>
      <c r="E12" s="3" t="s">
        <v>96</v>
      </c>
      <c r="F12">
        <v>1234581570</v>
      </c>
    </row>
    <row r="13" spans="1:6">
      <c r="A13">
        <v>4</v>
      </c>
      <c r="B13" t="s">
        <v>97</v>
      </c>
      <c r="C13" s="9">
        <v>0.15</v>
      </c>
      <c r="D13" s="3" t="s">
        <v>98</v>
      </c>
      <c r="E13" s="3" t="s">
        <v>99</v>
      </c>
      <c r="F13">
        <v>1234581570</v>
      </c>
    </row>
    <row r="14" spans="1:6">
      <c r="A14">
        <v>5</v>
      </c>
      <c r="B14" t="s">
        <v>100</v>
      </c>
      <c r="C14" s="9">
        <v>0.3</v>
      </c>
      <c r="D14" s="3" t="s">
        <v>101</v>
      </c>
      <c r="E14" s="3" t="s">
        <v>102</v>
      </c>
      <c r="F14">
        <v>1234581570</v>
      </c>
    </row>
    <row r="15" spans="1:6">
      <c r="A15">
        <v>6</v>
      </c>
      <c r="B15" t="s">
        <v>103</v>
      </c>
      <c r="C15" s="9">
        <v>0.3</v>
      </c>
      <c r="D15" s="3" t="s">
        <v>104</v>
      </c>
      <c r="E15" s="3" t="s">
        <v>105</v>
      </c>
      <c r="F15">
        <v>1234581570</v>
      </c>
    </row>
    <row r="16" spans="1:6">
      <c r="C16" s="6">
        <f>SUM(C10:C15)</f>
        <v>1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23"/>
  <sheetViews>
    <sheetView tabSelected="0" workbookViewId="0" showGridLines="true" showRowColHeaders="1">
      <selection activeCell="G4" sqref="G4:L23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35" customWidth="true" style="0"/>
    <col min="4" max="4" width="15" customWidth="true" style="0"/>
    <col min="5" max="5" width="15" customWidth="true" style="0"/>
    <col min="6" max="6" width="30" customWidth="true" style="0"/>
    <col min="7" max="7" width="10" customWidth="true" style="0"/>
    <col min="8" max="8" width="10" customWidth="true" style="0"/>
    <col min="9" max="9" width="10" customWidth="true" style="0"/>
    <col min="10" max="10" width="10" customWidth="true" style="0"/>
    <col min="11" max="11" width="10" customWidth="true" style="0"/>
    <col min="12" max="12" width="10" customWidth="true" style="0"/>
    <col min="13" max="13" width="10" customWidth="true" style="0"/>
    <col min="14" max="14" width="10" customWidth="true" style="0"/>
  </cols>
  <sheetData>
    <row r="1" spans="1:14">
      <c r="A1" t="s">
        <v>106</v>
      </c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84</v>
      </c>
      <c r="B3" s="1" t="s">
        <v>107</v>
      </c>
      <c r="C3" s="1" t="s">
        <v>108</v>
      </c>
      <c r="D3" s="1" t="s">
        <v>109</v>
      </c>
      <c r="E3" s="1" t="s">
        <v>110</v>
      </c>
      <c r="F3" s="1" t="s">
        <v>111</v>
      </c>
      <c r="G3" s="1" t="s">
        <v>90</v>
      </c>
      <c r="H3" s="1" t="s">
        <v>93</v>
      </c>
      <c r="I3" s="1" t="s">
        <v>94</v>
      </c>
      <c r="J3" s="1" t="s">
        <v>97</v>
      </c>
      <c r="K3" s="1" t="s">
        <v>112</v>
      </c>
      <c r="L3" s="1" t="s">
        <v>113</v>
      </c>
      <c r="M3" s="1" t="s">
        <v>114</v>
      </c>
      <c r="N3" s="1" t="s">
        <v>115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20230110100001</v>
      </c>
      <c r="C5" t="s">
        <v>116</v>
      </c>
      <c r="D5">
        <v>152119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85</v>
      </c>
      <c r="K5" s="3">
        <v>85</v>
      </c>
      <c r="L5" s="3">
        <v>95</v>
      </c>
      <c r="M5">
        <f>G5*'Komponen'!C10 + H5*'Komponen'!C11 + I5*'Komponen'!C12 + J5*'Komponen'!C13 + K5*'Komponen'!C14 + L5*'Komponen'!C15</f>
        <v>86.75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IF(M5&lt;=100.00, "A")))))))))))</f>
        <v>A</v>
      </c>
    </row>
    <row r="6" spans="1:14">
      <c r="A6">
        <v>2</v>
      </c>
      <c r="B6">
        <v>20230110100002</v>
      </c>
      <c r="C6" t="s">
        <v>117</v>
      </c>
      <c r="D6">
        <v>152847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80</v>
      </c>
      <c r="K6" s="3">
        <v>80</v>
      </c>
      <c r="L6" s="3">
        <v>90</v>
      </c>
      <c r="M6">
        <f>G6*'Komponen'!C10 + H6*'Komponen'!C11 + I6*'Komponen'!C12 + J6*'Komponen'!C13 + K6*'Komponen'!C14 + L6*'Komponen'!C15</f>
        <v>83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IF(M6&lt;=100.00, "A")))))))))))</f>
        <v>A</v>
      </c>
    </row>
    <row r="7" spans="1:14">
      <c r="A7">
        <v>3</v>
      </c>
      <c r="B7">
        <v>20230110100003</v>
      </c>
      <c r="C7" t="s">
        <v>118</v>
      </c>
      <c r="D7">
        <v>151931</v>
      </c>
      <c r="E7" t="s">
        <v>1</v>
      </c>
      <c r="F7" t="s">
        <v>3</v>
      </c>
      <c r="G7" s="3">
        <v>80</v>
      </c>
      <c r="H7" s="3"/>
      <c r="I7" s="3">
        <v>75</v>
      </c>
      <c r="J7" s="3">
        <v>85</v>
      </c>
      <c r="K7" s="3">
        <v>80</v>
      </c>
      <c r="L7" s="3">
        <v>95</v>
      </c>
      <c r="M7">
        <f>G7*'Komponen'!C10 + H7*'Komponen'!C11 + I7*'Komponen'!C12 + J7*'Komponen'!C13 + K7*'Komponen'!C14 + L7*'Komponen'!C15</f>
        <v>84.75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IF(M7&lt;=100.00, "A")))))))))))</f>
        <v>A</v>
      </c>
    </row>
    <row r="8" spans="1:14">
      <c r="A8">
        <v>4</v>
      </c>
      <c r="B8">
        <v>20230110100004</v>
      </c>
      <c r="C8" t="s">
        <v>119</v>
      </c>
      <c r="D8">
        <v>152676</v>
      </c>
      <c r="E8" t="s">
        <v>1</v>
      </c>
      <c r="F8" t="s">
        <v>3</v>
      </c>
      <c r="G8" s="3">
        <v>85</v>
      </c>
      <c r="H8" s="3"/>
      <c r="I8" s="3">
        <v>80</v>
      </c>
      <c r="J8" s="3">
        <v>85</v>
      </c>
      <c r="K8" s="3">
        <v>85</v>
      </c>
      <c r="L8" s="3">
        <v>95</v>
      </c>
      <c r="M8">
        <f>G8*'Komponen'!C10 + H8*'Komponen'!C11 + I8*'Komponen'!C12 + J8*'Komponen'!C13 + K8*'Komponen'!C14 + L8*'Komponen'!C15</f>
        <v>87.5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IF(M8&lt;=100.00, "A")))))))))))</f>
        <v>A</v>
      </c>
    </row>
    <row r="9" spans="1:14">
      <c r="A9">
        <v>5</v>
      </c>
      <c r="B9">
        <v>20230110100005</v>
      </c>
      <c r="C9" t="s">
        <v>120</v>
      </c>
      <c r="D9">
        <v>152804</v>
      </c>
      <c r="E9" t="s">
        <v>1</v>
      </c>
      <c r="F9" t="s">
        <v>3</v>
      </c>
      <c r="G9" s="3">
        <v>65</v>
      </c>
      <c r="H9" s="3"/>
      <c r="I9" s="3">
        <v>60</v>
      </c>
      <c r="J9" s="3">
        <v>60</v>
      </c>
      <c r="K9" s="3">
        <v>0</v>
      </c>
      <c r="L9" s="3">
        <v>0</v>
      </c>
      <c r="M9">
        <f>G9*'Komponen'!C10 + H9*'Komponen'!C11 + I9*'Komponen'!C12 + J9*'Komponen'!C13 + K9*'Komponen'!C14 + L9*'Komponen'!C15</f>
        <v>24.75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IF(M9&lt;=100.00, "A")))))))))))</f>
        <v>E</v>
      </c>
    </row>
    <row r="10" spans="1:14">
      <c r="A10">
        <v>6</v>
      </c>
      <c r="B10">
        <v>20230110100006</v>
      </c>
      <c r="C10" t="s">
        <v>121</v>
      </c>
      <c r="D10">
        <v>152380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80</v>
      </c>
      <c r="K10" s="3">
        <v>85</v>
      </c>
      <c r="L10" s="3">
        <v>90</v>
      </c>
      <c r="M10">
        <f>G10*'Komponen'!C10 + H10*'Komponen'!C11 + I10*'Komponen'!C12 + J10*'Komponen'!C13 + K10*'Komponen'!C14 + L10*'Komponen'!C15</f>
        <v>84.5</v>
      </c>
      <c r="N10" t="str">
        <f>IF(AND(ISBLANK(G10), ISBLANK(H10), ISBLANK(I10), ISBLANK(J10), ISBLANK(K10), ISBLANK(L10)), "T", IF(M10&lt;=0.99, "T", IF(M10&lt;=24.99, "E", IF(M10&lt;=49.99, "D", IF(M10&lt;=54.99, "C", IF(M10&lt;=59.99, "C+", IF(M10&lt;=64.99, "B-", IF(M10&lt;=69.99, "B", IF(M10&lt;=74.99, "B+", IF(M10&lt;=79.99, "A-", IF(M10&lt;=100.00, "A")))))))))))</f>
        <v>A</v>
      </c>
    </row>
    <row r="11" spans="1:14">
      <c r="A11">
        <v>7</v>
      </c>
      <c r="B11">
        <v>20230110100007</v>
      </c>
      <c r="C11" t="s">
        <v>122</v>
      </c>
      <c r="D11">
        <v>153377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80</v>
      </c>
      <c r="K11" s="3">
        <v>85</v>
      </c>
      <c r="L11" s="3">
        <v>90</v>
      </c>
      <c r="M11">
        <f>G11*'Komponen'!C10 + H11*'Komponen'!C11 + I11*'Komponen'!C12 + J11*'Komponen'!C13 + K11*'Komponen'!C14 + L11*'Komponen'!C15</f>
        <v>84.5</v>
      </c>
      <c r="N11" t="str">
        <f>IF(AND(ISBLANK(G11), ISBLANK(H11), ISBLANK(I11), ISBLANK(J11), ISBLANK(K11), ISBLANK(L11)), "T", IF(M11&lt;=0.99, "T", IF(M11&lt;=24.99, "E", IF(M11&lt;=49.99, "D", IF(M11&lt;=54.99, "C", IF(M11&lt;=59.99, "C+", IF(M11&lt;=64.99, "B-", IF(M11&lt;=69.99, "B", IF(M11&lt;=74.99, "B+", IF(M11&lt;=79.99, "A-", IF(M11&lt;=100.00, "A")))))))))))</f>
        <v>A</v>
      </c>
    </row>
    <row r="12" spans="1:14">
      <c r="A12">
        <v>8</v>
      </c>
      <c r="B12">
        <v>20230110100008</v>
      </c>
      <c r="C12" t="s">
        <v>123</v>
      </c>
      <c r="D12">
        <v>152394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85</v>
      </c>
      <c r="K12" s="3">
        <v>85</v>
      </c>
      <c r="L12" s="3">
        <v>90</v>
      </c>
      <c r="M12">
        <f>G12*'Komponen'!C10 + H12*'Komponen'!C11 + I12*'Komponen'!C12 + J12*'Komponen'!C13 + K12*'Komponen'!C14 + L12*'Komponen'!C15</f>
        <v>85.25</v>
      </c>
      <c r="N12" t="str">
        <f>IF(AND(ISBLANK(G12), ISBLANK(H12), ISBLANK(I12), ISBLANK(J12), ISBLANK(K12), ISBLANK(L12)), "T", IF(M12&lt;=0.99, "T", IF(M12&lt;=24.99, "E", IF(M12&lt;=49.99, "D", IF(M12&lt;=54.99, "C", IF(M12&lt;=59.99, "C+", IF(M12&lt;=64.99, "B-", IF(M12&lt;=69.99, "B", IF(M12&lt;=74.99, "B+", IF(M12&lt;=79.99, "A-", IF(M12&lt;=100.00, "A")))))))))))</f>
        <v>A</v>
      </c>
    </row>
    <row r="13" spans="1:14">
      <c r="A13">
        <v>9</v>
      </c>
      <c r="B13">
        <v>20230110100009</v>
      </c>
      <c r="C13" t="s">
        <v>124</v>
      </c>
      <c r="D13">
        <v>151975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80</v>
      </c>
      <c r="L13" s="3">
        <v>95</v>
      </c>
      <c r="M13">
        <f>G13*'Komponen'!C10 + H13*'Komponen'!C11 + I13*'Komponen'!C12 + J13*'Komponen'!C13 + K13*'Komponen'!C14 + L13*'Komponen'!C15</f>
        <v>84.5</v>
      </c>
      <c r="N13" t="str">
        <f>IF(AND(ISBLANK(G13), ISBLANK(H13), ISBLANK(I13), ISBLANK(J13), ISBLANK(K13), ISBLANK(L13)), "T", IF(M13&lt;=0.99, "T", IF(M13&lt;=24.99, "E", IF(M13&lt;=49.99, "D", IF(M13&lt;=54.99, "C", IF(M13&lt;=59.99, "C+", IF(M13&lt;=64.99, "B-", IF(M13&lt;=69.99, "B", IF(M13&lt;=74.99, "B+", IF(M13&lt;=79.99, "A-", IF(M13&lt;=100.00, "A")))))))))))</f>
        <v>A</v>
      </c>
    </row>
    <row r="14" spans="1:14">
      <c r="A14">
        <v>10</v>
      </c>
      <c r="B14">
        <v>20230110100010</v>
      </c>
      <c r="C14" t="s">
        <v>125</v>
      </c>
      <c r="D14">
        <v>152677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80</v>
      </c>
      <c r="K14" s="3">
        <v>85</v>
      </c>
      <c r="L14" s="3">
        <v>90</v>
      </c>
      <c r="M14">
        <f>G14*'Komponen'!C10 + H14*'Komponen'!C11 + I14*'Komponen'!C12 + J14*'Komponen'!C13 + K14*'Komponen'!C14 + L14*'Komponen'!C15</f>
        <v>84.5</v>
      </c>
      <c r="N14" t="str">
        <f>IF(AND(ISBLANK(G14), ISBLANK(H14), ISBLANK(I14), ISBLANK(J14), ISBLANK(K14), ISBLANK(L14)), "T", IF(M14&lt;=0.99, "T", IF(M14&lt;=24.99, "E", IF(M14&lt;=49.99, "D", IF(M14&lt;=54.99, "C", IF(M14&lt;=59.99, "C+", IF(M14&lt;=64.99, "B-", IF(M14&lt;=69.99, "B", IF(M14&lt;=74.99, "B+", IF(M14&lt;=79.99, "A-", IF(M14&lt;=100.00, "A")))))))))))</f>
        <v>A</v>
      </c>
    </row>
    <row r="15" spans="1:14">
      <c r="A15">
        <v>11</v>
      </c>
      <c r="B15">
        <v>20230110100011</v>
      </c>
      <c r="C15" t="s">
        <v>126</v>
      </c>
      <c r="D15">
        <v>152029</v>
      </c>
      <c r="E15" t="s">
        <v>1</v>
      </c>
      <c r="F15" t="s">
        <v>3</v>
      </c>
      <c r="G15" s="3">
        <v>85</v>
      </c>
      <c r="H15" s="3"/>
      <c r="I15" s="3">
        <v>80</v>
      </c>
      <c r="J15" s="3">
        <v>85</v>
      </c>
      <c r="K15" s="3">
        <v>90</v>
      </c>
      <c r="L15" s="3">
        <v>90</v>
      </c>
      <c r="M15">
        <f>G15*'Komponen'!C10 + H15*'Komponen'!C11 + I15*'Komponen'!C12 + J15*'Komponen'!C13 + K15*'Komponen'!C14 + L15*'Komponen'!C15</f>
        <v>87.5</v>
      </c>
      <c r="N15" t="str">
        <f>IF(AND(ISBLANK(G15), ISBLANK(H15), ISBLANK(I15), ISBLANK(J15), ISBLANK(K15), ISBLANK(L15)), "T", IF(M15&lt;=0.99, "T", IF(M15&lt;=24.99, "E", IF(M15&lt;=49.99, "D", IF(M15&lt;=54.99, "C", IF(M15&lt;=59.99, "C+", IF(M15&lt;=64.99, "B-", IF(M15&lt;=69.99, "B", IF(M15&lt;=74.99, "B+", IF(M15&lt;=79.99, "A-", IF(M15&lt;=100.00, "A")))))))))))</f>
        <v>A</v>
      </c>
    </row>
    <row r="16" spans="1:14">
      <c r="A16">
        <v>12</v>
      </c>
      <c r="B16">
        <v>20230110100012</v>
      </c>
      <c r="C16" t="s">
        <v>127</v>
      </c>
      <c r="D16">
        <v>152715</v>
      </c>
      <c r="E16" t="s">
        <v>1</v>
      </c>
      <c r="F16" t="s">
        <v>3</v>
      </c>
      <c r="G16" s="3">
        <v>85</v>
      </c>
      <c r="H16" s="3"/>
      <c r="I16" s="3">
        <v>80</v>
      </c>
      <c r="J16" s="3">
        <v>85</v>
      </c>
      <c r="K16" s="3">
        <v>90</v>
      </c>
      <c r="L16" s="3">
        <v>90</v>
      </c>
      <c r="M16">
        <f>G16*'Komponen'!C10 + H16*'Komponen'!C11 + I16*'Komponen'!C12 + J16*'Komponen'!C13 + K16*'Komponen'!C14 + L16*'Komponen'!C15</f>
        <v>87.5</v>
      </c>
      <c r="N16" t="str">
        <f>IF(AND(ISBLANK(G16), ISBLANK(H16), ISBLANK(I16), ISBLANK(J16), ISBLANK(K16), ISBLANK(L16)), "T", IF(M16&lt;=0.99, "T", IF(M16&lt;=24.99, "E", IF(M16&lt;=49.99, "D", IF(M16&lt;=54.99, "C", IF(M16&lt;=59.99, "C+", IF(M16&lt;=64.99, "B-", IF(M16&lt;=69.99, "B", IF(M16&lt;=74.99, "B+", IF(M16&lt;=79.99, "A-", IF(M16&lt;=100.00, "A")))))))))))</f>
        <v>A</v>
      </c>
    </row>
    <row r="17" spans="1:14">
      <c r="A17">
        <v>13</v>
      </c>
      <c r="B17">
        <v>20230110100013</v>
      </c>
      <c r="C17" t="s">
        <v>128</v>
      </c>
      <c r="D17">
        <v>153018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85</v>
      </c>
      <c r="K17" s="3">
        <v>75</v>
      </c>
      <c r="L17" s="3">
        <v>90</v>
      </c>
      <c r="M17">
        <f>G17*'Komponen'!C10 + H17*'Komponen'!C11 + I17*'Komponen'!C12 + J17*'Komponen'!C13 + K17*'Komponen'!C14 + L17*'Komponen'!C15</f>
        <v>82.25</v>
      </c>
      <c r="N17" t="str">
        <f>IF(AND(ISBLANK(G17), ISBLANK(H17), ISBLANK(I17), ISBLANK(J17), ISBLANK(K17), ISBLANK(L17)), "T", IF(M17&lt;=0.99, "T", IF(M17&lt;=24.99, "E", IF(M17&lt;=49.99, "D", IF(M17&lt;=54.99, "C", IF(M17&lt;=59.99, "C+", IF(M17&lt;=64.99, "B-", IF(M17&lt;=69.99, "B", IF(M17&lt;=74.99, "B+", IF(M17&lt;=79.99, "A-", IF(M17&lt;=100.00, "A")))))))))))</f>
        <v>A</v>
      </c>
    </row>
    <row r="18" spans="1:14">
      <c r="A18">
        <v>14</v>
      </c>
      <c r="B18">
        <v>20230110100014</v>
      </c>
      <c r="C18" t="s">
        <v>129</v>
      </c>
      <c r="D18">
        <v>152399</v>
      </c>
      <c r="E18" t="s">
        <v>1</v>
      </c>
      <c r="F18" t="s">
        <v>3</v>
      </c>
      <c r="G18" s="3">
        <v>75</v>
      </c>
      <c r="H18" s="3"/>
      <c r="I18" s="3">
        <v>80</v>
      </c>
      <c r="J18" s="3">
        <v>80</v>
      </c>
      <c r="K18" s="3">
        <v>90</v>
      </c>
      <c r="L18" s="3">
        <v>90</v>
      </c>
      <c r="M18">
        <f>G18*'Komponen'!C10 + H18*'Komponen'!C11 + I18*'Komponen'!C12 + J18*'Komponen'!C13 + K18*'Komponen'!C14 + L18*'Komponen'!C15</f>
        <v>85.25</v>
      </c>
      <c r="N18" t="str">
        <f>IF(AND(ISBLANK(G18), ISBLANK(H18), ISBLANK(I18), ISBLANK(J18), ISBLANK(K18), ISBLANK(L18)), "T", IF(M18&lt;=0.99, "T", IF(M18&lt;=24.99, "E", IF(M18&lt;=49.99, "D", IF(M18&lt;=54.99, "C", IF(M18&lt;=59.99, "C+", IF(M18&lt;=64.99, "B-", IF(M18&lt;=69.99, "B", IF(M18&lt;=74.99, "B+", IF(M18&lt;=79.99, "A-", IF(M18&lt;=100.00, "A")))))))))))</f>
        <v>A</v>
      </c>
    </row>
    <row r="19" spans="1:14">
      <c r="A19">
        <v>15</v>
      </c>
      <c r="B19">
        <v>20230110100015</v>
      </c>
      <c r="C19" t="s">
        <v>130</v>
      </c>
      <c r="D19">
        <v>152650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80</v>
      </c>
      <c r="K19" s="3">
        <v>85</v>
      </c>
      <c r="L19" s="3">
        <v>90</v>
      </c>
      <c r="M19">
        <f>G19*'Komponen'!C10 + H19*'Komponen'!C11 + I19*'Komponen'!C12 + J19*'Komponen'!C13 + K19*'Komponen'!C14 + L19*'Komponen'!C15</f>
        <v>84.5</v>
      </c>
      <c r="N19" t="str">
        <f>IF(AND(ISBLANK(G19), ISBLANK(H19), ISBLANK(I19), ISBLANK(J19), ISBLANK(K19), ISBLANK(L19)), "T", IF(M19&lt;=0.99, "T", IF(M19&lt;=24.99, "E", IF(M19&lt;=49.99, "D", IF(M19&lt;=54.99, "C", IF(M19&lt;=59.99, "C+", IF(M19&lt;=64.99, "B-", IF(M19&lt;=69.99, "B", IF(M19&lt;=74.99, "B+", IF(M19&lt;=79.99, "A-", IF(M19&lt;=100.00, "A")))))))))))</f>
        <v>A</v>
      </c>
    </row>
    <row r="20" spans="1:14">
      <c r="A20">
        <v>16</v>
      </c>
      <c r="B20">
        <v>20230110100016</v>
      </c>
      <c r="C20" t="s">
        <v>131</v>
      </c>
      <c r="D20">
        <v>152832</v>
      </c>
      <c r="E20" t="s">
        <v>1</v>
      </c>
      <c r="F20" t="s">
        <v>3</v>
      </c>
      <c r="G20" s="3">
        <v>85</v>
      </c>
      <c r="H20" s="3"/>
      <c r="I20" s="3">
        <v>80</v>
      </c>
      <c r="J20" s="3">
        <v>85</v>
      </c>
      <c r="K20" s="3">
        <v>90</v>
      </c>
      <c r="L20" s="3">
        <v>90</v>
      </c>
      <c r="M20">
        <f>G20*'Komponen'!C10 + H20*'Komponen'!C11 + I20*'Komponen'!C12 + J20*'Komponen'!C13 + K20*'Komponen'!C14 + L20*'Komponen'!C15</f>
        <v>87.5</v>
      </c>
      <c r="N20" t="str">
        <f>IF(AND(ISBLANK(G20), ISBLANK(H20), ISBLANK(I20), ISBLANK(J20), ISBLANK(K20), ISBLANK(L20)), "T", IF(M20&lt;=0.99, "T", IF(M20&lt;=24.99, "E", IF(M20&lt;=49.99, "D", IF(M20&lt;=54.99, "C", IF(M20&lt;=59.99, "C+", IF(M20&lt;=64.99, "B-", IF(M20&lt;=69.99, "B", IF(M20&lt;=74.99, "B+", IF(M20&lt;=79.99, "A-", IF(M20&lt;=100.00, "A")))))))))))</f>
        <v>A</v>
      </c>
    </row>
    <row r="21" spans="1:14">
      <c r="A21">
        <v>17</v>
      </c>
      <c r="B21">
        <v>20230110100017</v>
      </c>
      <c r="C21" t="s">
        <v>132</v>
      </c>
      <c r="D21">
        <v>152649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85</v>
      </c>
      <c r="L21" s="3">
        <v>90</v>
      </c>
      <c r="M21">
        <f>G21*'Komponen'!C10 + H21*'Komponen'!C11 + I21*'Komponen'!C12 + J21*'Komponen'!C13 + K21*'Komponen'!C14 + L21*'Komponen'!C15</f>
        <v>84.5</v>
      </c>
      <c r="N21" t="str">
        <f>IF(AND(ISBLANK(G21), ISBLANK(H21), ISBLANK(I21), ISBLANK(J21), ISBLANK(K21), ISBLANK(L21)), "T", IF(M21&lt;=0.99, "T", IF(M21&lt;=24.99, "E", IF(M21&lt;=49.99, "D", IF(M21&lt;=54.99, "C", IF(M21&lt;=59.99, "C+", IF(M21&lt;=64.99, "B-", IF(M21&lt;=69.99, "B", IF(M21&lt;=74.99, "B+", IF(M21&lt;=79.99, "A-", IF(M21&lt;=100.00, "A")))))))))))</f>
        <v>A</v>
      </c>
    </row>
    <row r="22" spans="1:14">
      <c r="A22">
        <v>18</v>
      </c>
      <c r="B22">
        <v>20230110100018</v>
      </c>
      <c r="C22" t="s">
        <v>133</v>
      </c>
      <c r="D22">
        <v>154433</v>
      </c>
      <c r="E22" t="s">
        <v>1</v>
      </c>
      <c r="F22" t="s">
        <v>3</v>
      </c>
      <c r="G22" s="3">
        <v>75</v>
      </c>
      <c r="H22" s="3"/>
      <c r="I22" s="3">
        <v>80</v>
      </c>
      <c r="J22" s="3">
        <v>80</v>
      </c>
      <c r="K22" s="3">
        <v>85</v>
      </c>
      <c r="L22" s="3">
        <v>95</v>
      </c>
      <c r="M22">
        <f>G22*'Komponen'!C10 + H22*'Komponen'!C11 + I22*'Komponen'!C12 + J22*'Komponen'!C13 + K22*'Komponen'!C14 + L22*'Komponen'!C15</f>
        <v>85.25</v>
      </c>
      <c r="N22" t="str">
        <f>IF(AND(ISBLANK(G22), ISBLANK(H22), ISBLANK(I22), ISBLANK(J22), ISBLANK(K22), ISBLANK(L22)), "T", IF(M22&lt;=0.99, "T", IF(M22&lt;=24.99, "E", IF(M22&lt;=49.99, "D", IF(M22&lt;=54.99, "C", IF(M22&lt;=59.99, "C+", IF(M22&lt;=64.99, "B-", IF(M22&lt;=69.99, "B", IF(M22&lt;=74.99, "B+", IF(M22&lt;=79.99, "A-", IF(M22&lt;=100.00, "A")))))))))))</f>
        <v>A</v>
      </c>
    </row>
    <row r="23" spans="1:14">
      <c r="A23">
        <v>19</v>
      </c>
      <c r="B23">
        <v>20230110100019</v>
      </c>
      <c r="C23" t="s">
        <v>134</v>
      </c>
      <c r="D23">
        <v>152279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85</v>
      </c>
      <c r="K23" s="3">
        <v>85</v>
      </c>
      <c r="L23" s="3">
        <v>95</v>
      </c>
      <c r="M23">
        <f>G23*'Komponen'!C10 + H23*'Komponen'!C11 + I23*'Komponen'!C12 + J23*'Komponen'!C13 + K23*'Komponen'!C14 + L23*'Komponen'!C15</f>
        <v>86.75</v>
      </c>
      <c r="N23" t="str">
        <f>IF(AND(ISBLANK(G23), ISBLANK(H23), ISBLANK(I23), ISBLANK(J23), ISBLANK(K23), ISBLANK(L23)), "T", IF(M23&lt;=0.99, "T", IF(M23&lt;=24.99, "E", IF(M23&lt;=49.99, "D", IF(M23&lt;=54.99, "C", IF(M23&lt;=59.99, "C+", IF(M23&lt;=64.99, "B-", IF(M23&lt;=69.99, "B", IF(M23&lt;=74.99, "B+", IF(M23&lt;=79.99, "A-", IF(M23&lt;=100.00, "A")))))))))))</f>
        <v>A</v>
      </c>
    </row>
  </sheetData>
  <sheetProtection password="EE11" sheet="1"/>
  <mergeCells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Ummat Mataram</dc:creator>
  <cp:lastModifiedBy>Ummat Mataram</cp:lastModifiedBy>
  <dcterms:created xsi:type="dcterms:W3CDTF">2025-01-18T12:19:15+08:00</dcterms:created>
  <dcterms:modified xsi:type="dcterms:W3CDTF">2025-01-18T12:19:15+08:00</dcterms:modified>
  <dc:title>nilai matakuliah</dc:title>
  <dc:description>download nilai matakuliah</dc:description>
  <dc:subject>nilai matakuliah</dc:subject>
  <cp:keywords>nilai</cp:keywords>
  <cp:category>nilai</cp:category>
</cp:coreProperties>
</file>