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codeName="ThisWorkbook"/>
  <mc:AlternateContent xmlns:mc="http://schemas.openxmlformats.org/markup-compatibility/2006">
    <mc:Choice Requires="x15">
      <x15ac:absPath xmlns:x15ac="http://schemas.microsoft.com/office/spreadsheetml/2010/11/ac" url="/Users/nazilatussyiam/Downloads/"/>
    </mc:Choice>
  </mc:AlternateContent>
  <xr:revisionPtr revIDLastSave="0" documentId="13_ncr:1_{C5B35918-5C17-EC40-9766-9A917D00F534}" xr6:coauthVersionLast="47" xr6:coauthVersionMax="47" xr10:uidLastSave="{00000000-0000-0000-0000-000000000000}"/>
  <bookViews>
    <workbookView xWindow="0" yWindow="500" windowWidth="27320" windowHeight="1340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8" i="4" l="1"/>
  <c r="M28" i="4"/>
  <c r="N27" i="4"/>
  <c r="M27" i="4"/>
  <c r="N26" i="4"/>
  <c r="M26" i="4"/>
  <c r="N25" i="4"/>
  <c r="M25" i="4"/>
  <c r="N24" i="4"/>
  <c r="M24" i="4"/>
  <c r="N23" i="4"/>
  <c r="M23" i="4"/>
  <c r="N22" i="4"/>
  <c r="M22" i="4"/>
  <c r="N21" i="4"/>
  <c r="M21" i="4"/>
  <c r="N20" i="4"/>
  <c r="M20" i="4"/>
  <c r="N19" i="4"/>
  <c r="M19" i="4"/>
  <c r="N18" i="4"/>
  <c r="M18" i="4"/>
  <c r="N17" i="4"/>
  <c r="M17" i="4"/>
  <c r="N16" i="4"/>
  <c r="M16" i="4"/>
  <c r="N15" i="4"/>
  <c r="M15" i="4"/>
  <c r="N14" i="4"/>
  <c r="M14" i="4"/>
  <c r="N13" i="4"/>
  <c r="M13" i="4"/>
  <c r="N12" i="4"/>
  <c r="M12" i="4"/>
  <c r="N11" i="4"/>
  <c r="M11" i="4"/>
  <c r="N10" i="4"/>
  <c r="M10" i="4"/>
  <c r="N9" i="4"/>
  <c r="M9" i="4"/>
  <c r="N8" i="4"/>
  <c r="M8" i="4"/>
  <c r="M7" i="4"/>
  <c r="N7" i="4" s="1"/>
  <c r="M6" i="4"/>
  <c r="N6" i="4" s="1"/>
  <c r="N5" i="4"/>
  <c r="M5" i="4"/>
  <c r="C16" i="3"/>
</calcChain>
</file>

<file path=xl/sharedStrings.xml><?xml version="1.0" encoding="utf-8"?>
<sst xmlns="http://schemas.openxmlformats.org/spreadsheetml/2006/main" count="208" uniqueCount="141">
  <si>
    <t>KODE MK</t>
  </si>
  <si>
    <t>B1C2A20S</t>
  </si>
  <si>
    <t>NAMA MK</t>
  </si>
  <si>
    <t>METODE PENELITIAN SOSIAL</t>
  </si>
  <si>
    <t>NAMA KELAS</t>
  </si>
  <si>
    <t>B</t>
  </si>
  <si>
    <t>Program Studi</t>
  </si>
  <si>
    <t>S1 ADMINISTRASI BISNIS</t>
  </si>
  <si>
    <t>Fakultas</t>
  </si>
  <si>
    <t>ILMU SOSIAL DAN ILMU POLITIK</t>
  </si>
  <si>
    <t>Semester</t>
  </si>
  <si>
    <t>Nama Dosen</t>
  </si>
  <si>
    <t>Nazilatus Syiam, S.Sos., M.BA.</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</si>
  <si>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</si>
  <si>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</si>
  <si>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</si>
  <si>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</si>
  <si>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</si>
  <si>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</si>
  <si>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</si>
  <si>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</si>
  <si>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</si>
  <si>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</si>
  <si>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</si>
  <si>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</si>
  <si>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</si>
  <si>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</si>
  <si>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</si>
  <si>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</si>
  <si>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</si>
  <si>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</si>
  <si>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</si>
  <si>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</si>
  <si>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</si>
  <si>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</si>
  <si>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</si>
  <si>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</si>
  <si>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</si>
  <si>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</si>
  <si>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</si>
  <si>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</si>
  <si>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</si>
  <si>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</si>
  <si>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</si>
  <si>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</si>
  <si>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</si>
  <si>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</si>
  <si>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</si>
  <si>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</si>
  <si>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</si>
  <si>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</si>
  <si>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</si>
  <si>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</si>
  <si>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</si>
  <si>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</si>
  <si>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</si>
  <si>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</si>
  <si>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</si>
  <si>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</si>
  <si>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</si>
  <si>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</si>
  <si>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</si>
  <si>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</si>
  <si>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</si>
  <si>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METODE PENELITIAN SOSIAL (B1C2A20S)</t>
  </si>
  <si>
    <t>NIM</t>
  </si>
  <si>
    <t>Nama Mahasiswa</t>
  </si>
  <si>
    <t>idkrs</t>
  </si>
  <si>
    <t>Kode Matkul</t>
  </si>
  <si>
    <t>Nama Matkul</t>
  </si>
  <si>
    <t>UTS</t>
  </si>
  <si>
    <t>UAS</t>
  </si>
  <si>
    <t>Nilai Akhir</t>
  </si>
  <si>
    <t>Nilai Huruf</t>
  </si>
  <si>
    <t>HANI ANGGERAINI</t>
  </si>
  <si>
    <t>HELMIATI</t>
  </si>
  <si>
    <t>IMAM RADIMAN</t>
  </si>
  <si>
    <t>INTAN LESKANTARI</t>
  </si>
  <si>
    <t>IRFAN</t>
  </si>
  <si>
    <t>JUM'ATI</t>
  </si>
  <si>
    <t>JUMRATUL ARAFAH NILHAK</t>
  </si>
  <si>
    <t>M. MUFTIR WASI' MAFTUH</t>
  </si>
  <si>
    <t>MA'RUF</t>
  </si>
  <si>
    <t>MECIKA PUTRI ARIANI</t>
  </si>
  <si>
    <t>MIRNAWATI</t>
  </si>
  <si>
    <t>MUH. IHSAN</t>
  </si>
  <si>
    <t>MUHAMMAD FERDYANSYAH</t>
  </si>
  <si>
    <t>MUHAMMAD ISMU MUQADDAM</t>
  </si>
  <si>
    <t>MUHAMMAD YUSUF RAFA HIDAYAT</t>
  </si>
  <si>
    <t>NURSINA</t>
  </si>
  <si>
    <t>OKTAVIANI SAPUTRI</t>
  </si>
  <si>
    <t>PUTRI APRILIANTI</t>
  </si>
  <si>
    <t>RAYSSA ALYA ZAHIRAH</t>
  </si>
  <si>
    <t>RIBI</t>
  </si>
  <si>
    <t>ROSA SAPITRI</t>
  </si>
  <si>
    <t>SAFIRA PUTRI</t>
  </si>
  <si>
    <t>SAJIDA ZULFANI</t>
  </si>
  <si>
    <t>SALIMUDDIN</t>
  </si>
  <si>
    <t>Pengantar dan konsep dasar metode penelitian sosial</t>
  </si>
  <si>
    <t>Jenis-jenis penelitian sosial berdasarkan berbagai pendekatan</t>
  </si>
  <si>
    <t>Desain penelitian kuantitatif (pengertian, jenis, kerangka dan proses penelitian kuantitatif)</t>
  </si>
  <si>
    <t>Desain penelitian kuantitatif (definisi operasional dan pengukuran, penyusunan instrument penelitian, populasi dan sampel)</t>
  </si>
  <si>
    <t xml:space="preserve">Proposal penelitian kuantitatif </t>
  </si>
  <si>
    <t>Proposal penelitian kuantitatif (kerangka konseptual utama proposal kuantitatif)</t>
  </si>
  <si>
    <t>Proposal penelitian kuantitatif (Teknik pengumpulan data)</t>
  </si>
  <si>
    <t>Ujian Tengah Semester</t>
  </si>
  <si>
    <t>Penelitian kuantitatif (Prosedur analisis)</t>
  </si>
  <si>
    <t>Desain penelitian kualitatif (pengertian, jenis, kerangka utama)</t>
  </si>
  <si>
    <t>Desain penelitian kualitatif (Populasi dan sampel, penyusunan instrument)</t>
  </si>
  <si>
    <t>Desain penelitian kualitatif (Teknik pengumpulan data, Teknik sampling)</t>
  </si>
  <si>
    <t>Desain penelitian kualitatif (Prosedur analisis data)</t>
  </si>
  <si>
    <t>Proposal penelitian kualitatif (Kerangka konseptual utama proposal)</t>
  </si>
  <si>
    <t>Proposal penelitian kualitatif (metode penelitian yang tepat dan relevan sesuai bidang ilmu)</t>
  </si>
  <si>
    <t xml:space="preserve">Ujian Akhir Semester </t>
  </si>
  <si>
    <t>Introduction and basic concepts of social research methods</t>
  </si>
  <si>
    <t>Types of social research based on various approaches</t>
  </si>
  <si>
    <t>Quantitative research design (understanding, types, framework and process of quantitative research)</t>
  </si>
  <si>
    <t>Quantitative research design (operational definition and measurement, preparation of research instruments, population and sample)</t>
  </si>
  <si>
    <t xml:space="preserve">Quantitative research proposal </t>
  </si>
  <si>
    <t>Quantitative research proposal (main conceptual framework of quantitative proposal)</t>
  </si>
  <si>
    <t>Quantitative research proposal (Data collection techniques)</t>
  </si>
  <si>
    <t>Midterm exam</t>
  </si>
  <si>
    <t>Quantitative research (Analysis procedures)</t>
  </si>
  <si>
    <t>Qualitative research design (understanding, types, main framework)</t>
  </si>
  <si>
    <t>Qualitative research design (Population and sample, instrument preparation)</t>
  </si>
  <si>
    <t>Qualitative research design (data collection techniques, sampling techniques)</t>
  </si>
  <si>
    <t>Qualitative research design (Data analysis procedures)</t>
  </si>
  <si>
    <t>Qualitative research proposal (Main conceptual framework of the proposal)</t>
  </si>
  <si>
    <t>Qualitative research proposal (appropriate and relevant research methods according to the field of science)</t>
  </si>
  <si>
    <t>Final exams</t>
  </si>
  <si>
    <t>Komponen Penilaian Partisipatif merupakan penilaian untuk mengukur ketercapaian mahasiswa atas keterlibatan dalam proses pembelajaran. Kegiatan ini dapat dilakukan selama proses asesmen formatif dalam pembelajaran, yang meliputi 3 capaian yaitu keaktifan berbicara, cara berpikir kritis, dan pemecahan masalah. Model pembelajaran yang diberikan adalah pembelajaran berbasis kasus. Bentuk asesmen yang dapat dilakukan adalah presentasi tugas, kelompok belajar, presensi kehadiran, ketepatan waktu pengumpulan, keaktifan dan partisipasi di dalam kelas.</t>
  </si>
  <si>
    <t>Participatory penis components include penises to enhance high levels of development in the planning process. In particular, it should be defined as a formative assessment process within the framework, which has 3 capabilities such as active feedback, criticism, and discussion. Model planning that is described as planning basic case. In addition, the assessments that should include a good presentation, a positive attitude, attendance, meeting time, activity and participation in class.</t>
  </si>
  <si>
    <t>Tidak ada</t>
  </si>
  <si>
    <t>Sebuah tes singkat yang biasanya berlangsung dalam waktu singkat, seringkali tidak lebih dari satu sesi kelas. Tujuannya adalah untuk menguji pemahaman materi yang baru saja dipelajari atau untuk mempersiapkan siswa untuk ujian yang lebih besar</t>
  </si>
  <si>
    <t>A short test that usually takes place over a short period of time, often no more than one class session. The purpose is to test understanding of material just studied or to prepare students for a larger exam</t>
  </si>
  <si>
    <t>Tugas tertulis yang diberikan kepada mahasiswa untuk diselesaikan dalam jangka waktu tertentu. Tugas  berupa penulisan esai, presentasi,  lainnya. Tujuannya adalah untuk mengembangkan pemahaman mendalam tentang topik tertentu dan meningkatkan keterampilan analitis atau kreatif mahasiswa</t>
  </si>
  <si>
    <t>Written assignments given to students to be completed within a certain time period. Assignments include writing essays, presentations, others. The aim is to develop a deep understanding of a particular topic and enhance the student's analytical or creative skills</t>
  </si>
  <si>
    <t>Ujian yang diadakan di tengah semester atau tahun ajaran untuk mengevaluasi pemahaman siswa terhadap materi yang telah dipelajari pada paruh pertama periode tersebut. UTS membantu guru atau dosen memonitor kemajuan akademis siswa dan memberikan umpan balik pada waktu yang lebih awal dalam semester.</t>
  </si>
  <si>
    <t>Exams are held in the middle of the semester or academic year to evaluate students' understanding of the material they have studied in the first half of the period. UTS helps teachers or lecturers monitor students' academic progress and provide feedback at an earlier time in the semester.</t>
  </si>
  <si>
    <t>Ujian yang diadakan pada akhir semester atau tahun ajaran untuk menguji pemahaman siswa terhadap seluruh materi yang telah dipelajari selama periode tersebut. Biasanya, UAS mencakup berbagai topik dan materi dari seluruh semester atau tahun ajaran</t>
  </si>
  <si>
    <t>Exams are held at the end of the semester or academic year to test students' understanding of all the material they have studied during that period. Usually, UAS covers various topics and material from the entire semester or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</si>
</sst>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b/>
      <sz val="11"/>
      <color rgb="FF000000"/>
      <name val="Calibri"/>
    </font>
    <font>
      <sz val="12"/>
      <color rgb="FF000000"/>
      <name val="Times New Roman"/>
      <family val="1"/>
    </font>
    <font>
      <sz val="11"/>
      <color rgb="FF000000"/>
      <name val="Calibri"/>
      <family val="2"/>
    </font>
    <font>
      <sz val="10"/>
      <name val="Arial"/>
      <family val="2"/>
    </font>
    <font>
      <sz val="12"/>
      <name val="Times New Roman"/>
      <family val="1"/>
    </font>
    <font>
      <sz val="12"/>
      <color theme="1"/>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6">
    <border>
      <left/>
      <right/>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2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2" fillId="0" borderId="1"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3" fillId="0" borderId="0" xfId="0" applyFont="1" applyProtection="1">
      <protection locked="0"/>
    </xf>
    <xf numFmtId="10" fontId="3" fillId="0" borderId="0" xfId="0" applyNumberFormat="1" applyFont="1" applyProtection="1">
      <protection locked="0"/>
    </xf>
    <xf numFmtId="0" fontId="5" fillId="0" borderId="3" xfId="1" applyFont="1" applyBorder="1" applyAlignment="1" applyProtection="1">
      <alignment horizontal="center" vertical="center"/>
      <protection locked="0"/>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vertical="center"/>
      <protection locked="0"/>
    </xf>
    <xf numFmtId="0" fontId="5" fillId="0" borderId="4" xfId="1" applyFont="1" applyBorder="1" applyAlignment="1" applyProtection="1">
      <alignment horizontal="center"/>
      <protection locked="0"/>
    </xf>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center"/>
      <protection locked="0"/>
    </xf>
    <xf numFmtId="0" fontId="5" fillId="0" borderId="5" xfId="1" applyFont="1" applyBorder="1" applyAlignment="1" applyProtection="1">
      <alignment horizontal="center" vertical="center"/>
      <protection locked="0"/>
    </xf>
  </cellXfs>
  <cellStyles count="2">
    <cellStyle name="Normal" xfId="0" builtinId="0"/>
    <cellStyle name="Normal 2" xfId="1" xr:uid="{B727D168-9E98-9048-AE95-F6107C3458F6}"/>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3" workbookViewId="0">
      <selection activeCell="C12" sqref="C12"/>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7" thickBot="1" x14ac:dyDescent="0.25">
      <c r="A10">
        <v>1</v>
      </c>
      <c r="B10" s="13" t="s">
        <v>98</v>
      </c>
      <c r="C10" s="3" t="s">
        <v>114</v>
      </c>
      <c r="D10">
        <v>1234582456</v>
      </c>
    </row>
    <row r="11" spans="1:4" ht="35" thickBot="1" x14ac:dyDescent="0.25">
      <c r="A11">
        <v>2</v>
      </c>
      <c r="B11" s="14" t="s">
        <v>99</v>
      </c>
      <c r="C11" s="3" t="s">
        <v>115</v>
      </c>
      <c r="D11">
        <v>1234582456</v>
      </c>
    </row>
    <row r="12" spans="1:4" ht="35" thickBot="1" x14ac:dyDescent="0.25">
      <c r="A12">
        <v>3</v>
      </c>
      <c r="B12" s="15" t="s">
        <v>100</v>
      </c>
      <c r="C12" s="16" t="s">
        <v>116</v>
      </c>
      <c r="D12">
        <v>1234582456</v>
      </c>
    </row>
    <row r="13" spans="1:4" ht="52" thickBot="1" x14ac:dyDescent="0.25">
      <c r="A13">
        <v>4</v>
      </c>
      <c r="B13" s="15" t="s">
        <v>101</v>
      </c>
      <c r="C13" s="3" t="s">
        <v>117</v>
      </c>
      <c r="D13">
        <v>1234582456</v>
      </c>
    </row>
    <row r="14" spans="1:4" ht="18" thickBot="1" x14ac:dyDescent="0.25">
      <c r="A14">
        <v>5</v>
      </c>
      <c r="B14" s="15" t="s">
        <v>102</v>
      </c>
      <c r="C14" s="3" t="s">
        <v>118</v>
      </c>
      <c r="D14">
        <v>1234582456</v>
      </c>
    </row>
    <row r="15" spans="1:4" ht="35" thickBot="1" x14ac:dyDescent="0.25">
      <c r="A15">
        <v>6</v>
      </c>
      <c r="B15" s="15" t="s">
        <v>103</v>
      </c>
      <c r="C15" s="3" t="s">
        <v>119</v>
      </c>
      <c r="D15">
        <v>1234582456</v>
      </c>
    </row>
    <row r="16" spans="1:4" ht="18" thickBot="1" x14ac:dyDescent="0.25">
      <c r="A16">
        <v>7</v>
      </c>
      <c r="B16" s="15" t="s">
        <v>104</v>
      </c>
      <c r="C16" s="3" t="s">
        <v>120</v>
      </c>
      <c r="D16">
        <v>1234582456</v>
      </c>
    </row>
    <row r="17" spans="1:4" ht="18" thickBot="1" x14ac:dyDescent="0.25">
      <c r="A17">
        <v>8</v>
      </c>
      <c r="B17" s="15" t="s">
        <v>105</v>
      </c>
      <c r="C17" s="3" t="s">
        <v>121</v>
      </c>
      <c r="D17">
        <v>1234582456</v>
      </c>
    </row>
    <row r="18" spans="1:4" ht="18" thickBot="1" x14ac:dyDescent="0.25">
      <c r="A18">
        <v>9</v>
      </c>
      <c r="B18" s="15" t="s">
        <v>106</v>
      </c>
      <c r="C18" s="3" t="s">
        <v>122</v>
      </c>
      <c r="D18">
        <v>1234582456</v>
      </c>
    </row>
    <row r="19" spans="1:4" ht="35" thickBot="1" x14ac:dyDescent="0.25">
      <c r="A19">
        <v>10</v>
      </c>
      <c r="B19" s="15" t="s">
        <v>107</v>
      </c>
      <c r="C19" s="3" t="s">
        <v>123</v>
      </c>
      <c r="D19">
        <v>1234582456</v>
      </c>
    </row>
    <row r="20" spans="1:4" ht="35" thickBot="1" x14ac:dyDescent="0.25">
      <c r="A20">
        <v>11</v>
      </c>
      <c r="B20" s="15" t="s">
        <v>108</v>
      </c>
      <c r="C20" s="3" t="s">
        <v>124</v>
      </c>
      <c r="D20">
        <v>1234582456</v>
      </c>
    </row>
    <row r="21" spans="1:4" ht="35" thickBot="1" x14ac:dyDescent="0.25">
      <c r="A21">
        <v>12</v>
      </c>
      <c r="B21" s="15" t="s">
        <v>109</v>
      </c>
      <c r="C21" s="3" t="s">
        <v>125</v>
      </c>
      <c r="D21">
        <v>1234582456</v>
      </c>
    </row>
    <row r="22" spans="1:4" ht="18" thickBot="1" x14ac:dyDescent="0.25">
      <c r="A22">
        <v>13</v>
      </c>
      <c r="B22" s="15" t="s">
        <v>110</v>
      </c>
      <c r="C22" s="3" t="s">
        <v>126</v>
      </c>
      <c r="D22">
        <v>1234582456</v>
      </c>
    </row>
    <row r="23" spans="1:4" ht="35" thickBot="1" x14ac:dyDescent="0.25">
      <c r="A23">
        <v>14</v>
      </c>
      <c r="B23" s="15" t="s">
        <v>111</v>
      </c>
      <c r="C23" s="3" t="s">
        <v>127</v>
      </c>
      <c r="D23">
        <v>1234582456</v>
      </c>
    </row>
    <row r="24" spans="1:4" ht="35" thickBot="1" x14ac:dyDescent="0.25">
      <c r="A24">
        <v>15</v>
      </c>
      <c r="B24" s="15" t="s">
        <v>112</v>
      </c>
      <c r="C24" s="3" t="s">
        <v>128</v>
      </c>
      <c r="D24">
        <v>1234582456</v>
      </c>
    </row>
    <row r="25" spans="1:4" ht="18" thickBot="1" x14ac:dyDescent="0.25">
      <c r="A25">
        <v>16</v>
      </c>
      <c r="B25" s="15" t="s">
        <v>113</v>
      </c>
      <c r="C25" s="3" t="s">
        <v>129</v>
      </c>
      <c r="D25">
        <v>1234582456</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1" t="s">
        <v>19</v>
      </c>
      <c r="C3" s="11"/>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5</v>
      </c>
    </row>
    <row r="13" spans="1:4" x14ac:dyDescent="0.2">
      <c r="A13">
        <v>8</v>
      </c>
      <c r="B13" t="s">
        <v>43</v>
      </c>
      <c r="C13" t="s">
        <v>44</v>
      </c>
      <c r="D13" t="s">
        <v>45</v>
      </c>
    </row>
    <row r="14" spans="1:4" x14ac:dyDescent="0.2">
      <c r="A14">
        <v>9</v>
      </c>
      <c r="B14" t="s">
        <v>46</v>
      </c>
      <c r="C14" t="s">
        <v>47</v>
      </c>
      <c r="D14" t="s">
        <v>48</v>
      </c>
    </row>
    <row r="15" spans="1:4" x14ac:dyDescent="0.2">
      <c r="A15">
        <v>10</v>
      </c>
      <c r="B15" t="s">
        <v>49</v>
      </c>
      <c r="C15" t="s">
        <v>50</v>
      </c>
      <c r="D15" t="s">
        <v>51</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21" sqref="E21"/>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x14ac:dyDescent="0.2">
      <c r="A10">
        <v>1</v>
      </c>
      <c r="B10" t="s">
        <v>58</v>
      </c>
      <c r="C10" s="9">
        <v>0.15</v>
      </c>
      <c r="D10" s="16" t="s">
        <v>130</v>
      </c>
      <c r="E10" s="16" t="s">
        <v>131</v>
      </c>
      <c r="F10">
        <v>1234582456</v>
      </c>
    </row>
    <row r="11" spans="1:6" x14ac:dyDescent="0.2">
      <c r="A11">
        <v>2</v>
      </c>
      <c r="B11" t="s">
        <v>59</v>
      </c>
      <c r="C11" s="17">
        <v>0</v>
      </c>
      <c r="D11" s="16" t="s">
        <v>132</v>
      </c>
      <c r="E11" s="3"/>
      <c r="F11">
        <v>1234582456</v>
      </c>
    </row>
    <row r="12" spans="1:6" x14ac:dyDescent="0.2">
      <c r="A12">
        <v>3</v>
      </c>
      <c r="B12" t="s">
        <v>60</v>
      </c>
      <c r="C12" s="9">
        <v>0.1</v>
      </c>
      <c r="D12" s="16" t="s">
        <v>133</v>
      </c>
      <c r="E12" s="16" t="s">
        <v>134</v>
      </c>
      <c r="F12">
        <v>1234582456</v>
      </c>
    </row>
    <row r="13" spans="1:6" x14ac:dyDescent="0.2">
      <c r="A13">
        <v>4</v>
      </c>
      <c r="B13" t="s">
        <v>61</v>
      </c>
      <c r="C13" s="9">
        <v>0.2</v>
      </c>
      <c r="D13" s="3" t="s">
        <v>135</v>
      </c>
      <c r="E13" s="3" t="s">
        <v>136</v>
      </c>
      <c r="F13">
        <v>1234582456</v>
      </c>
    </row>
    <row r="14" spans="1:6" x14ac:dyDescent="0.2">
      <c r="A14">
        <v>5</v>
      </c>
      <c r="B14" t="s">
        <v>62</v>
      </c>
      <c r="C14" s="9">
        <v>0.25</v>
      </c>
      <c r="D14" s="3" t="s">
        <v>137</v>
      </c>
      <c r="E14" s="3" t="s">
        <v>138</v>
      </c>
      <c r="F14">
        <v>1234582456</v>
      </c>
    </row>
    <row r="15" spans="1:6" x14ac:dyDescent="0.2">
      <c r="A15">
        <v>6</v>
      </c>
      <c r="B15" t="s">
        <v>63</v>
      </c>
      <c r="C15" s="9">
        <v>0.3</v>
      </c>
      <c r="D15" s="3" t="s">
        <v>139</v>
      </c>
      <c r="E15" s="3" t="s">
        <v>140</v>
      </c>
      <c r="F15">
        <v>1234582456</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workbookViewId="0">
      <selection activeCell="L30" sqref="L30"/>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2" t="s">
        <v>64</v>
      </c>
      <c r="B1" s="12"/>
      <c r="C1" s="12"/>
      <c r="D1" s="12"/>
      <c r="E1" s="12"/>
      <c r="F1" s="12"/>
      <c r="G1" s="12"/>
      <c r="H1" s="12"/>
      <c r="I1" s="12"/>
      <c r="J1" s="12"/>
      <c r="K1" s="12"/>
      <c r="L1" s="12"/>
      <c r="M1" s="12"/>
      <c r="N1" s="12"/>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ht="16" thickBot="1" x14ac:dyDescent="0.25">
      <c r="G4" s="9"/>
      <c r="H4" s="9"/>
      <c r="I4" s="9"/>
      <c r="J4" s="9"/>
      <c r="K4" s="9"/>
      <c r="L4" s="9"/>
      <c r="M4" s="6"/>
    </row>
    <row r="5" spans="1:14" ht="16" x14ac:dyDescent="0.2">
      <c r="A5">
        <v>1</v>
      </c>
      <c r="B5">
        <v>20230210300030</v>
      </c>
      <c r="C5" t="s">
        <v>74</v>
      </c>
      <c r="D5">
        <v>154964</v>
      </c>
      <c r="E5" t="s">
        <v>1</v>
      </c>
      <c r="F5" t="s">
        <v>3</v>
      </c>
      <c r="G5" s="18">
        <v>70</v>
      </c>
      <c r="H5" s="19">
        <v>0</v>
      </c>
      <c r="I5" s="18">
        <v>82</v>
      </c>
      <c r="J5" s="18">
        <v>80</v>
      </c>
      <c r="K5" s="18">
        <v>80</v>
      </c>
      <c r="L5" s="18">
        <v>80</v>
      </c>
      <c r="M5">
        <f>G5*Komponen!C10 + H5*Komponen!C11 + I5*Komponen!C12 + J5*Komponen!C13 + K5*Komponen!C14 + L5*Komponen!C15</f>
        <v>78.7</v>
      </c>
      <c r="N5" t="str">
        <f t="shared" ref="N5:N28" si="0">IF(AND(ISBLANK(G5), ISBLANK(H5), ISBLANK(I5), ISBLANK(J5), ISBLANK(K5), ISBLANK(L5)), "T", IF(M5&lt;=0.99, "T", IF(M5&lt;=24.99, "E", IF(M5&lt;=49.99, "D", IF(M5&lt;=54.99, "C", IF(M5&lt;=59.99, "C+", IF(M5&lt;=64.99, "B-", IF(M5&lt;=69.99, "B", IF(M5&lt;=74.99, "B+", IF(M5&lt;=79.99, "A-", IF(M5&lt;=100, "A")))))))))))</f>
        <v>A-</v>
      </c>
    </row>
    <row r="6" spans="1:14" ht="16" x14ac:dyDescent="0.2">
      <c r="A6">
        <v>2</v>
      </c>
      <c r="B6">
        <v>20230210300031</v>
      </c>
      <c r="C6" t="s">
        <v>75</v>
      </c>
      <c r="D6">
        <v>153930</v>
      </c>
      <c r="E6" t="s">
        <v>1</v>
      </c>
      <c r="F6" t="s">
        <v>3</v>
      </c>
      <c r="G6" s="20">
        <v>70</v>
      </c>
      <c r="H6" s="21">
        <v>0</v>
      </c>
      <c r="I6" s="20">
        <v>84</v>
      </c>
      <c r="J6" s="20">
        <v>80</v>
      </c>
      <c r="K6" s="20">
        <v>84</v>
      </c>
      <c r="L6" s="20">
        <v>81</v>
      </c>
      <c r="M6">
        <f>G6*Komponen!C10 + H6*Komponen!C11 + I6*Komponen!C12 + J6*Komponen!C13 + K6*Komponen!C14 + L6*Komponen!C15</f>
        <v>80.2</v>
      </c>
      <c r="N6" t="str">
        <f t="shared" si="0"/>
        <v>A</v>
      </c>
    </row>
    <row r="7" spans="1:14" ht="17" thickBot="1" x14ac:dyDescent="0.25">
      <c r="A7">
        <v>3</v>
      </c>
      <c r="B7">
        <v>20230210300032</v>
      </c>
      <c r="C7" t="s">
        <v>76</v>
      </c>
      <c r="D7">
        <v>153903</v>
      </c>
      <c r="E7" t="s">
        <v>1</v>
      </c>
      <c r="F7" t="s">
        <v>3</v>
      </c>
      <c r="G7" s="22">
        <v>80</v>
      </c>
      <c r="H7" s="23">
        <v>0</v>
      </c>
      <c r="I7" s="22">
        <v>83</v>
      </c>
      <c r="J7" s="22">
        <v>77</v>
      </c>
      <c r="K7" s="22">
        <v>78</v>
      </c>
      <c r="L7" s="22">
        <v>80</v>
      </c>
      <c r="M7">
        <f>G7*Komponen!C10 + H7*Komponen!C11 + I7*Komponen!C12 + J7*Komponen!C13 + K7*Komponen!C14 + L7*Komponen!C15</f>
        <v>79.2</v>
      </c>
      <c r="N7" t="str">
        <f t="shared" si="0"/>
        <v>A-</v>
      </c>
    </row>
    <row r="8" spans="1:14" ht="16" x14ac:dyDescent="0.2">
      <c r="A8">
        <v>4</v>
      </c>
      <c r="B8">
        <v>20230210300033</v>
      </c>
      <c r="C8" t="s">
        <v>77</v>
      </c>
      <c r="D8">
        <v>154308</v>
      </c>
      <c r="E8" t="s">
        <v>1</v>
      </c>
      <c r="F8" t="s">
        <v>3</v>
      </c>
      <c r="G8" s="20">
        <v>90</v>
      </c>
      <c r="H8" s="19">
        <v>0</v>
      </c>
      <c r="I8" s="20">
        <v>85</v>
      </c>
      <c r="J8" s="20">
        <v>83</v>
      </c>
      <c r="K8" s="20">
        <v>79</v>
      </c>
      <c r="L8" s="20">
        <v>85</v>
      </c>
      <c r="M8">
        <f>G8*Komponen!C10 + H8*Komponen!C11 + I8*Komponen!C12 + J8*Komponen!C13 + K8*Komponen!C14 + L8*Komponen!C15</f>
        <v>83.85</v>
      </c>
      <c r="N8" t="str">
        <f t="shared" si="0"/>
        <v>A</v>
      </c>
    </row>
    <row r="9" spans="1:14" ht="16" x14ac:dyDescent="0.2">
      <c r="A9">
        <v>5</v>
      </c>
      <c r="B9">
        <v>20230210300034</v>
      </c>
      <c r="C9" t="s">
        <v>78</v>
      </c>
      <c r="D9">
        <v>154306</v>
      </c>
      <c r="E9" t="s">
        <v>1</v>
      </c>
      <c r="F9" t="s">
        <v>3</v>
      </c>
      <c r="G9" s="20">
        <v>100</v>
      </c>
      <c r="H9" s="21">
        <v>0</v>
      </c>
      <c r="I9" s="20">
        <v>83</v>
      </c>
      <c r="J9" s="20">
        <v>83</v>
      </c>
      <c r="K9" s="20">
        <v>81</v>
      </c>
      <c r="L9" s="20">
        <v>79</v>
      </c>
      <c r="M9">
        <f>G9*Komponen!C10 + H9*Komponen!C11 + I9*Komponen!C12 + J9*Komponen!C13 + K9*Komponen!C14 + L9*Komponen!C15</f>
        <v>83.850000000000009</v>
      </c>
      <c r="N9" t="str">
        <f t="shared" si="0"/>
        <v>A</v>
      </c>
    </row>
    <row r="10" spans="1:14" ht="17" thickBot="1" x14ac:dyDescent="0.25">
      <c r="A10">
        <v>6</v>
      </c>
      <c r="B10">
        <v>20230210300035</v>
      </c>
      <c r="C10" t="s">
        <v>79</v>
      </c>
      <c r="D10">
        <v>155739</v>
      </c>
      <c r="E10" t="s">
        <v>1</v>
      </c>
      <c r="F10" t="s">
        <v>3</v>
      </c>
      <c r="G10" s="20">
        <v>100</v>
      </c>
      <c r="H10" s="23">
        <v>0</v>
      </c>
      <c r="I10" s="20">
        <v>82</v>
      </c>
      <c r="J10" s="20">
        <v>84</v>
      </c>
      <c r="K10" s="20">
        <v>84</v>
      </c>
      <c r="L10" s="20">
        <v>82</v>
      </c>
      <c r="M10">
        <f>G10*Komponen!C10 + H10*Komponen!C11 + I10*Komponen!C12 + J10*Komponen!C13 + K10*Komponen!C14 + L10*Komponen!C15</f>
        <v>85.6</v>
      </c>
      <c r="N10" t="str">
        <f t="shared" si="0"/>
        <v>A</v>
      </c>
    </row>
    <row r="11" spans="1:14" ht="17" thickBot="1" x14ac:dyDescent="0.25">
      <c r="A11">
        <v>7</v>
      </c>
      <c r="B11">
        <v>20230210300036</v>
      </c>
      <c r="C11" t="s">
        <v>80</v>
      </c>
      <c r="D11">
        <v>156611</v>
      </c>
      <c r="E11" t="s">
        <v>1</v>
      </c>
      <c r="F11" t="s">
        <v>3</v>
      </c>
      <c r="G11" s="20">
        <v>80</v>
      </c>
      <c r="H11" s="19">
        <v>0</v>
      </c>
      <c r="I11" s="20">
        <v>80</v>
      </c>
      <c r="J11" s="20">
        <v>79</v>
      </c>
      <c r="K11" s="20">
        <v>82</v>
      </c>
      <c r="L11" s="20">
        <v>87</v>
      </c>
      <c r="M11">
        <f>G11*Komponen!C10 + H11*Komponen!C11 + I11*Komponen!C12 + J11*Komponen!C13 + K11*Komponen!C14 + L11*Komponen!C15</f>
        <v>82.399999999999991</v>
      </c>
      <c r="N11" t="str">
        <f t="shared" si="0"/>
        <v>A</v>
      </c>
    </row>
    <row r="12" spans="1:14" ht="16" x14ac:dyDescent="0.2">
      <c r="A12">
        <v>8</v>
      </c>
      <c r="B12">
        <v>20230210300039</v>
      </c>
      <c r="C12" t="s">
        <v>81</v>
      </c>
      <c r="D12">
        <v>154639</v>
      </c>
      <c r="E12" t="s">
        <v>1</v>
      </c>
      <c r="F12" t="s">
        <v>3</v>
      </c>
      <c r="G12" s="20">
        <v>100</v>
      </c>
      <c r="H12" s="19">
        <v>0</v>
      </c>
      <c r="I12" s="20">
        <v>50</v>
      </c>
      <c r="J12" s="20">
        <v>79</v>
      </c>
      <c r="K12" s="20">
        <v>81</v>
      </c>
      <c r="L12" s="20">
        <v>60</v>
      </c>
      <c r="M12">
        <f>G12*Komponen!C10 + H12*Komponen!C11 + I12*Komponen!C12 + J12*Komponen!C13 + K12*Komponen!C14 + L12*Komponen!C15</f>
        <v>74.05</v>
      </c>
      <c r="N12" t="str">
        <f t="shared" si="0"/>
        <v>B+</v>
      </c>
    </row>
    <row r="13" spans="1:14" ht="16" x14ac:dyDescent="0.2">
      <c r="A13">
        <v>9</v>
      </c>
      <c r="B13">
        <v>20230210300040</v>
      </c>
      <c r="C13" t="s">
        <v>82</v>
      </c>
      <c r="D13">
        <v>155594</v>
      </c>
      <c r="E13" t="s">
        <v>1</v>
      </c>
      <c r="F13" t="s">
        <v>3</v>
      </c>
      <c r="G13" s="22">
        <v>50</v>
      </c>
      <c r="H13" s="21">
        <v>0</v>
      </c>
      <c r="I13" s="22">
        <v>0</v>
      </c>
      <c r="J13" s="22">
        <v>74</v>
      </c>
      <c r="K13" s="22">
        <v>76</v>
      </c>
      <c r="L13" s="22">
        <v>0</v>
      </c>
      <c r="M13">
        <f>G13*Komponen!C10 + H13*Komponen!C11 + I13*Komponen!C12 + J13*Komponen!C13 + K13*Komponen!C14 + L13*Komponen!C15</f>
        <v>41.3</v>
      </c>
      <c r="N13" t="str">
        <f t="shared" si="0"/>
        <v>D</v>
      </c>
    </row>
    <row r="14" spans="1:14" ht="17" thickBot="1" x14ac:dyDescent="0.25">
      <c r="A14">
        <v>10</v>
      </c>
      <c r="B14">
        <v>20230210300041</v>
      </c>
      <c r="C14" t="s">
        <v>83</v>
      </c>
      <c r="D14">
        <v>154225</v>
      </c>
      <c r="E14" t="s">
        <v>1</v>
      </c>
      <c r="F14" t="s">
        <v>3</v>
      </c>
      <c r="G14" s="20">
        <v>80</v>
      </c>
      <c r="H14" s="23">
        <v>0</v>
      </c>
      <c r="I14" s="20">
        <v>85</v>
      </c>
      <c r="J14" s="20">
        <v>75</v>
      </c>
      <c r="K14" s="20">
        <v>82</v>
      </c>
      <c r="L14" s="20">
        <v>84</v>
      </c>
      <c r="M14">
        <f>G14*Komponen!C10 + H14*Komponen!C11 + I14*Komponen!C12 + J14*Komponen!C13 + K14*Komponen!C14 + L14*Komponen!C15</f>
        <v>81.2</v>
      </c>
      <c r="N14" t="str">
        <f t="shared" si="0"/>
        <v>A</v>
      </c>
    </row>
    <row r="15" spans="1:14" ht="16" x14ac:dyDescent="0.2">
      <c r="A15">
        <v>11</v>
      </c>
      <c r="B15">
        <v>20230210300042</v>
      </c>
      <c r="C15" t="s">
        <v>84</v>
      </c>
      <c r="D15">
        <v>156464</v>
      </c>
      <c r="E15" t="s">
        <v>1</v>
      </c>
      <c r="F15" t="s">
        <v>3</v>
      </c>
      <c r="G15" s="20">
        <v>90</v>
      </c>
      <c r="H15" s="19">
        <v>0</v>
      </c>
      <c r="I15" s="20">
        <v>85</v>
      </c>
      <c r="J15" s="20">
        <v>75</v>
      </c>
      <c r="K15" s="20">
        <v>81</v>
      </c>
      <c r="L15" s="20">
        <v>82</v>
      </c>
      <c r="M15">
        <f>G15*Komponen!C10 + H15*Komponen!C11 + I15*Komponen!C12 + J15*Komponen!C13 + K15*Komponen!C14 + L15*Komponen!C15</f>
        <v>81.849999999999994</v>
      </c>
      <c r="N15" t="str">
        <f t="shared" si="0"/>
        <v>A</v>
      </c>
    </row>
    <row r="16" spans="1:14" ht="16" x14ac:dyDescent="0.2">
      <c r="A16">
        <v>12</v>
      </c>
      <c r="B16">
        <v>20230210300043</v>
      </c>
      <c r="C16" t="s">
        <v>85</v>
      </c>
      <c r="D16">
        <v>154386</v>
      </c>
      <c r="E16" t="s">
        <v>1</v>
      </c>
      <c r="F16" t="s">
        <v>3</v>
      </c>
      <c r="G16" s="20">
        <v>100</v>
      </c>
      <c r="H16" s="21">
        <v>0</v>
      </c>
      <c r="I16" s="20">
        <v>90</v>
      </c>
      <c r="J16" s="20">
        <v>80</v>
      </c>
      <c r="K16" s="20">
        <v>81</v>
      </c>
      <c r="L16" s="20">
        <v>85</v>
      </c>
      <c r="M16">
        <f>G16*Komponen!C10 + H16*Komponen!C11 + I16*Komponen!C12 + J16*Komponen!C13 + K16*Komponen!C14 + L16*Komponen!C15</f>
        <v>85.75</v>
      </c>
      <c r="N16" t="str">
        <f t="shared" si="0"/>
        <v>A</v>
      </c>
    </row>
    <row r="17" spans="1:14" ht="16" x14ac:dyDescent="0.2">
      <c r="A17">
        <v>13</v>
      </c>
      <c r="B17">
        <v>20230210300044</v>
      </c>
      <c r="C17" t="s">
        <v>86</v>
      </c>
      <c r="D17">
        <v>154608</v>
      </c>
      <c r="E17" t="s">
        <v>1</v>
      </c>
      <c r="F17" t="s">
        <v>3</v>
      </c>
      <c r="G17" s="20">
        <v>100</v>
      </c>
      <c r="H17" s="23">
        <v>0</v>
      </c>
      <c r="I17" s="20">
        <v>87</v>
      </c>
      <c r="J17" s="20">
        <v>77</v>
      </c>
      <c r="K17" s="20">
        <v>80</v>
      </c>
      <c r="L17" s="20">
        <v>88</v>
      </c>
      <c r="M17">
        <f>G17*Komponen!C10 + H17*Komponen!C11 + I17*Komponen!C12 + J17*Komponen!C13 + K17*Komponen!C14 + L17*Komponen!C15</f>
        <v>85.5</v>
      </c>
      <c r="N17" t="str">
        <f t="shared" si="0"/>
        <v>A</v>
      </c>
    </row>
    <row r="18" spans="1:14" ht="16" x14ac:dyDescent="0.2">
      <c r="A18">
        <v>14</v>
      </c>
      <c r="B18">
        <v>20230210300046</v>
      </c>
      <c r="C18" t="s">
        <v>87</v>
      </c>
      <c r="D18">
        <v>154221</v>
      </c>
      <c r="E18" t="s">
        <v>1</v>
      </c>
      <c r="F18" t="s">
        <v>3</v>
      </c>
      <c r="G18" s="20">
        <v>100</v>
      </c>
      <c r="H18" s="21">
        <v>0</v>
      </c>
      <c r="I18" s="20">
        <v>88</v>
      </c>
      <c r="J18" s="20">
        <v>80</v>
      </c>
      <c r="K18" s="20">
        <v>83</v>
      </c>
      <c r="L18" s="20">
        <v>84</v>
      </c>
      <c r="M18">
        <f>G18*Komponen!C10 + H18*Komponen!C11 + I18*Komponen!C12 + J18*Komponen!C13 + K18*Komponen!C14 + L18*Komponen!C15</f>
        <v>85.75</v>
      </c>
      <c r="N18" t="str">
        <f t="shared" si="0"/>
        <v>A</v>
      </c>
    </row>
    <row r="19" spans="1:14" ht="17" thickBot="1" x14ac:dyDescent="0.25">
      <c r="A19">
        <v>15</v>
      </c>
      <c r="B19">
        <v>20230210300047</v>
      </c>
      <c r="C19" t="s">
        <v>88</v>
      </c>
      <c r="D19">
        <v>156861</v>
      </c>
      <c r="E19" t="s">
        <v>1</v>
      </c>
      <c r="F19" t="s">
        <v>3</v>
      </c>
      <c r="G19" s="20">
        <v>70</v>
      </c>
      <c r="H19" s="23">
        <v>0</v>
      </c>
      <c r="I19" s="20">
        <v>82</v>
      </c>
      <c r="J19" s="20">
        <v>75</v>
      </c>
      <c r="K19" s="20">
        <v>81</v>
      </c>
      <c r="L19" s="20">
        <v>65</v>
      </c>
      <c r="M19">
        <f>G19*Komponen!C10 + H19*Komponen!C11 + I19*Komponen!C12 + J19*Komponen!C13 + K19*Komponen!C14 + L19*Komponen!C15</f>
        <v>73.45</v>
      </c>
      <c r="N19" t="str">
        <f t="shared" si="0"/>
        <v>B+</v>
      </c>
    </row>
    <row r="20" spans="1:14" ht="16" x14ac:dyDescent="0.2">
      <c r="A20">
        <v>16</v>
      </c>
      <c r="B20">
        <v>20230210300048</v>
      </c>
      <c r="C20" t="s">
        <v>89</v>
      </c>
      <c r="D20">
        <v>155741</v>
      </c>
      <c r="E20" t="s">
        <v>1</v>
      </c>
      <c r="F20" t="s">
        <v>3</v>
      </c>
      <c r="G20" s="20">
        <v>90</v>
      </c>
      <c r="H20" s="19">
        <v>0</v>
      </c>
      <c r="I20" s="20">
        <v>80</v>
      </c>
      <c r="J20" s="20">
        <v>74</v>
      </c>
      <c r="K20" s="20">
        <v>81</v>
      </c>
      <c r="L20" s="20">
        <v>69</v>
      </c>
      <c r="M20">
        <f>G20*Komponen!C10 + H20*Komponen!C11 + I20*Komponen!C12 + J20*Komponen!C13 + K20*Komponen!C14 + L20*Komponen!C15</f>
        <v>77.25</v>
      </c>
      <c r="N20" t="str">
        <f t="shared" si="0"/>
        <v>A-</v>
      </c>
    </row>
    <row r="21" spans="1:14" ht="16" x14ac:dyDescent="0.2">
      <c r="A21">
        <v>17</v>
      </c>
      <c r="B21">
        <v>20230210300049</v>
      </c>
      <c r="C21" t="s">
        <v>90</v>
      </c>
      <c r="D21">
        <v>156517</v>
      </c>
      <c r="E21" t="s">
        <v>1</v>
      </c>
      <c r="F21" t="s">
        <v>3</v>
      </c>
      <c r="G21" s="20">
        <v>100</v>
      </c>
      <c r="H21" s="21">
        <v>0</v>
      </c>
      <c r="I21" s="20">
        <v>86</v>
      </c>
      <c r="J21" s="20">
        <v>74</v>
      </c>
      <c r="K21" s="20">
        <v>80</v>
      </c>
      <c r="L21" s="20">
        <v>69</v>
      </c>
      <c r="M21">
        <f>G21*Komponen!C10 + H21*Komponen!C11 + I21*Komponen!C12 + J21*Komponen!C13 + K21*Komponen!C14 + L21*Komponen!C15</f>
        <v>79.100000000000009</v>
      </c>
      <c r="N21" t="str">
        <f t="shared" si="0"/>
        <v>A-</v>
      </c>
    </row>
    <row r="22" spans="1:14" ht="17" thickBot="1" x14ac:dyDescent="0.25">
      <c r="A22">
        <v>18</v>
      </c>
      <c r="B22">
        <v>20230210300050</v>
      </c>
      <c r="C22" t="s">
        <v>91</v>
      </c>
      <c r="D22">
        <v>155676</v>
      </c>
      <c r="E22" t="s">
        <v>1</v>
      </c>
      <c r="F22" t="s">
        <v>3</v>
      </c>
      <c r="G22" s="22">
        <v>70</v>
      </c>
      <c r="H22" s="23">
        <v>0</v>
      </c>
      <c r="I22" s="22">
        <v>83</v>
      </c>
      <c r="J22" s="22">
        <v>79</v>
      </c>
      <c r="K22" s="22">
        <v>83</v>
      </c>
      <c r="L22" s="22">
        <v>84</v>
      </c>
      <c r="M22">
        <f>G22*Komponen!C10 + H22*Komponen!C11 + I22*Komponen!C12 + J22*Komponen!C13 + K22*Komponen!C14 + L22*Komponen!C15</f>
        <v>80.55</v>
      </c>
      <c r="N22" t="str">
        <f t="shared" si="0"/>
        <v>A</v>
      </c>
    </row>
    <row r="23" spans="1:14" ht="16" x14ac:dyDescent="0.2">
      <c r="A23">
        <v>19</v>
      </c>
      <c r="B23">
        <v>20230210300051</v>
      </c>
      <c r="C23" t="s">
        <v>92</v>
      </c>
      <c r="D23">
        <v>154854</v>
      </c>
      <c r="E23" t="s">
        <v>1</v>
      </c>
      <c r="F23" t="s">
        <v>3</v>
      </c>
      <c r="G23" s="20">
        <v>100</v>
      </c>
      <c r="H23" s="19">
        <v>0</v>
      </c>
      <c r="I23" s="20">
        <v>90</v>
      </c>
      <c r="J23" s="20">
        <v>84</v>
      </c>
      <c r="K23" s="20">
        <v>85</v>
      </c>
      <c r="L23" s="20">
        <v>89</v>
      </c>
      <c r="M23">
        <f>G23*Komponen!C10 + H23*Komponen!C11 + I23*Komponen!C12 + J23*Komponen!C13 + K23*Komponen!C14 + L23*Komponen!C15</f>
        <v>88.75</v>
      </c>
      <c r="N23" t="str">
        <f t="shared" si="0"/>
        <v>A</v>
      </c>
    </row>
    <row r="24" spans="1:14" ht="16" x14ac:dyDescent="0.2">
      <c r="A24">
        <v>20</v>
      </c>
      <c r="B24">
        <v>20230210300052</v>
      </c>
      <c r="C24" t="s">
        <v>93</v>
      </c>
      <c r="D24">
        <v>154202</v>
      </c>
      <c r="E24" t="s">
        <v>1</v>
      </c>
      <c r="F24" t="s">
        <v>3</v>
      </c>
      <c r="G24" s="20">
        <v>80</v>
      </c>
      <c r="H24" s="21">
        <v>0</v>
      </c>
      <c r="I24" s="20">
        <v>86</v>
      </c>
      <c r="J24" s="20">
        <v>84</v>
      </c>
      <c r="K24" s="20">
        <v>84</v>
      </c>
      <c r="L24" s="20">
        <v>71</v>
      </c>
      <c r="M24">
        <f>G24*Komponen!C10 + H24*Komponen!C11 + I24*Komponen!C12 + J24*Komponen!C13 + K24*Komponen!C14 + L24*Komponen!C15</f>
        <v>79.7</v>
      </c>
      <c r="N24" t="str">
        <f t="shared" si="0"/>
        <v>A-</v>
      </c>
    </row>
    <row r="25" spans="1:14" ht="16" x14ac:dyDescent="0.2">
      <c r="A25">
        <v>21</v>
      </c>
      <c r="B25">
        <v>20230210300055</v>
      </c>
      <c r="C25" t="s">
        <v>94</v>
      </c>
      <c r="D25">
        <v>153902</v>
      </c>
      <c r="E25" t="s">
        <v>1</v>
      </c>
      <c r="F25" t="s">
        <v>3</v>
      </c>
      <c r="G25" s="20">
        <v>100</v>
      </c>
      <c r="H25" s="21">
        <v>0</v>
      </c>
      <c r="I25" s="20">
        <v>87</v>
      </c>
      <c r="J25" s="20">
        <v>83</v>
      </c>
      <c r="K25" s="20">
        <v>85</v>
      </c>
      <c r="L25" s="20">
        <v>88</v>
      </c>
      <c r="M25">
        <f>G25*Komponen!C10 + H25*Komponen!C11 + I25*Komponen!C12 + J25*Komponen!C13 + K25*Komponen!C14 + L25*Komponen!C15</f>
        <v>87.95</v>
      </c>
      <c r="N25" t="str">
        <f t="shared" si="0"/>
        <v>A</v>
      </c>
    </row>
    <row r="26" spans="1:14" ht="17" thickBot="1" x14ac:dyDescent="0.25">
      <c r="A26">
        <v>22</v>
      </c>
      <c r="B26">
        <v>20230210300056</v>
      </c>
      <c r="C26" t="s">
        <v>95</v>
      </c>
      <c r="D26">
        <v>155294</v>
      </c>
      <c r="E26" t="s">
        <v>1</v>
      </c>
      <c r="F26" t="s">
        <v>3</v>
      </c>
      <c r="G26" s="20">
        <v>100</v>
      </c>
      <c r="H26" s="23">
        <v>0</v>
      </c>
      <c r="I26" s="24">
        <v>88</v>
      </c>
      <c r="J26" s="24">
        <v>80</v>
      </c>
      <c r="K26" s="24">
        <v>85</v>
      </c>
      <c r="L26" s="24">
        <v>87</v>
      </c>
      <c r="M26">
        <f>G26*Komponen!C10 + H26*Komponen!C11 + I26*Komponen!C12 + J26*Komponen!C13 + K26*Komponen!C14 + L26*Komponen!C15</f>
        <v>87.149999999999991</v>
      </c>
      <c r="N26" t="str">
        <f t="shared" si="0"/>
        <v>A</v>
      </c>
    </row>
    <row r="27" spans="1:14" ht="16" x14ac:dyDescent="0.2">
      <c r="A27">
        <v>23</v>
      </c>
      <c r="B27">
        <v>20230210300057</v>
      </c>
      <c r="C27" t="s">
        <v>96</v>
      </c>
      <c r="D27">
        <v>155177</v>
      </c>
      <c r="E27" t="s">
        <v>1</v>
      </c>
      <c r="F27" t="s">
        <v>3</v>
      </c>
      <c r="G27" s="20">
        <v>100</v>
      </c>
      <c r="H27" s="19">
        <v>0</v>
      </c>
      <c r="I27" s="24">
        <v>89</v>
      </c>
      <c r="J27" s="24">
        <v>77</v>
      </c>
      <c r="K27" s="24">
        <v>85</v>
      </c>
      <c r="L27" s="24">
        <v>89</v>
      </c>
      <c r="M27">
        <f>G27*Komponen!C10 + H27*Komponen!C11 + I27*Komponen!C12 + J27*Komponen!C13 + K27*Komponen!C14 + L27*Komponen!C15</f>
        <v>87.25</v>
      </c>
      <c r="N27" t="str">
        <f t="shared" si="0"/>
        <v>A</v>
      </c>
    </row>
    <row r="28" spans="1:14" ht="16" x14ac:dyDescent="0.2">
      <c r="A28">
        <v>24</v>
      </c>
      <c r="B28">
        <v>20230210300058</v>
      </c>
      <c r="C28" t="s">
        <v>97</v>
      </c>
      <c r="D28">
        <v>154405</v>
      </c>
      <c r="E28" t="s">
        <v>1</v>
      </c>
      <c r="F28" t="s">
        <v>3</v>
      </c>
      <c r="G28" s="20">
        <v>100</v>
      </c>
      <c r="H28" s="21">
        <v>0</v>
      </c>
      <c r="I28" s="24">
        <v>86</v>
      </c>
      <c r="J28" s="24">
        <v>80</v>
      </c>
      <c r="K28" s="24">
        <v>84</v>
      </c>
      <c r="L28" s="24">
        <v>86</v>
      </c>
      <c r="M28">
        <f>G28*Komponen!C10 + H28*Komponen!C11 + I28*Komponen!C12 + J28*Komponen!C13 + K28*Komponen!C14 + L28*Komponen!C15</f>
        <v>86.4</v>
      </c>
      <c r="N28"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Microsoft Office User</cp:lastModifiedBy>
  <dcterms:created xsi:type="dcterms:W3CDTF">2025-01-22T09:42:15Z</dcterms:created>
  <dcterms:modified xsi:type="dcterms:W3CDTF">2025-01-22T10:04:20Z</dcterms:modified>
  <cp:category>nilai</cp:category>
</cp:coreProperties>
</file>