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31F1C287-BE48-E543-AE03-2ABDBFBF88BD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2" i="4"/>
  <c r="N22" i="4" s="1"/>
  <c r="M21" i="4"/>
  <c r="N21" i="4" s="1"/>
  <c r="M14" i="4"/>
  <c r="N14" i="4" s="1"/>
  <c r="M13" i="4"/>
  <c r="N13" i="4" s="1"/>
  <c r="M6" i="4"/>
  <c r="N6" i="4" s="1"/>
  <c r="M5" i="4"/>
  <c r="N5" i="4" s="1"/>
  <c r="M35" i="4"/>
  <c r="N35" i="4" s="1"/>
  <c r="M34" i="4"/>
  <c r="N34" i="4" s="1"/>
  <c r="M33" i="4"/>
  <c r="N33" i="4" s="1"/>
  <c r="M32" i="4"/>
  <c r="N32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C16" i="3"/>
</calcChain>
</file>

<file path=xl/sharedStrings.xml><?xml version="1.0" encoding="utf-8"?>
<sst xmlns="http://schemas.openxmlformats.org/spreadsheetml/2006/main" count="228" uniqueCount="125">
  <si>
    <t>KODE MK</t>
  </si>
  <si>
    <t>E1C2A78A</t>
  </si>
  <si>
    <t>NAMA MK</t>
  </si>
  <si>
    <t>FARMASI FISIKA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</si>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</sst>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G1">
            <v>84</v>
          </cell>
          <cell r="J1">
            <v>84</v>
          </cell>
        </row>
        <row r="2">
          <cell r="J2">
            <v>92</v>
          </cell>
        </row>
        <row r="3">
          <cell r="J3">
            <v>84</v>
          </cell>
        </row>
        <row r="4">
          <cell r="J4">
            <v>80</v>
          </cell>
        </row>
        <row r="5">
          <cell r="J5">
            <v>64</v>
          </cell>
        </row>
        <row r="6">
          <cell r="J6">
            <v>92</v>
          </cell>
        </row>
        <row r="7">
          <cell r="J7">
            <v>84</v>
          </cell>
        </row>
        <row r="8">
          <cell r="J8">
            <v>76</v>
          </cell>
        </row>
        <row r="9">
          <cell r="J9">
            <v>88</v>
          </cell>
        </row>
        <row r="10">
          <cell r="J10">
            <v>88</v>
          </cell>
        </row>
        <row r="11">
          <cell r="J11">
            <v>84</v>
          </cell>
        </row>
        <row r="12">
          <cell r="J12">
            <v>76</v>
          </cell>
        </row>
        <row r="13">
          <cell r="J13">
            <v>84</v>
          </cell>
        </row>
        <row r="14">
          <cell r="J14">
            <v>96</v>
          </cell>
        </row>
        <row r="15">
          <cell r="J15">
            <v>88</v>
          </cell>
        </row>
        <row r="16">
          <cell r="J16">
            <v>88</v>
          </cell>
        </row>
        <row r="17">
          <cell r="J17">
            <v>76</v>
          </cell>
        </row>
        <row r="18">
          <cell r="J18">
            <v>84</v>
          </cell>
        </row>
        <row r="19">
          <cell r="J19">
            <v>84</v>
          </cell>
        </row>
        <row r="20">
          <cell r="J20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106</v>
      </c>
      <c r="C10" s="3" t="s">
        <v>107</v>
      </c>
      <c r="D10">
        <v>1234580861</v>
      </c>
    </row>
    <row r="11" spans="1:4" x14ac:dyDescent="0.2">
      <c r="A11">
        <v>2</v>
      </c>
      <c r="B11" s="3" t="s">
        <v>108</v>
      </c>
      <c r="C11" s="3" t="s">
        <v>109</v>
      </c>
      <c r="D11">
        <v>1234580861</v>
      </c>
    </row>
    <row r="12" spans="1:4" x14ac:dyDescent="0.2">
      <c r="A12">
        <v>3</v>
      </c>
      <c r="B12" s="3" t="s">
        <v>108</v>
      </c>
      <c r="C12" s="3" t="s">
        <v>109</v>
      </c>
      <c r="D12">
        <v>1234580861</v>
      </c>
    </row>
    <row r="13" spans="1:4" x14ac:dyDescent="0.2">
      <c r="A13">
        <v>4</v>
      </c>
      <c r="B13" s="3" t="s">
        <v>110</v>
      </c>
      <c r="C13" s="3" t="s">
        <v>111</v>
      </c>
      <c r="D13">
        <v>1234580861</v>
      </c>
    </row>
    <row r="14" spans="1:4" x14ac:dyDescent="0.2">
      <c r="A14">
        <v>5</v>
      </c>
      <c r="B14" s="3" t="s">
        <v>110</v>
      </c>
      <c r="C14" s="3" t="s">
        <v>111</v>
      </c>
      <c r="D14">
        <v>1234580861</v>
      </c>
    </row>
    <row r="15" spans="1:4" x14ac:dyDescent="0.2">
      <c r="A15">
        <v>6</v>
      </c>
      <c r="B15" s="3" t="s">
        <v>112</v>
      </c>
      <c r="C15" s="3" t="s">
        <v>113</v>
      </c>
      <c r="D15">
        <v>1234580861</v>
      </c>
    </row>
    <row r="16" spans="1:4" x14ac:dyDescent="0.2">
      <c r="A16">
        <v>7</v>
      </c>
      <c r="B16" s="3" t="s">
        <v>112</v>
      </c>
      <c r="C16" s="3" t="s">
        <v>113</v>
      </c>
      <c r="D16">
        <v>1234580861</v>
      </c>
    </row>
    <row r="17" spans="1:4" x14ac:dyDescent="0.2">
      <c r="A17">
        <v>8</v>
      </c>
      <c r="B17" s="3" t="s">
        <v>71</v>
      </c>
      <c r="C17" s="3" t="s">
        <v>114</v>
      </c>
      <c r="D17">
        <v>1234580861</v>
      </c>
    </row>
    <row r="18" spans="1:4" x14ac:dyDescent="0.2">
      <c r="A18">
        <v>9</v>
      </c>
      <c r="B18" s="3" t="s">
        <v>115</v>
      </c>
      <c r="C18" s="3" t="s">
        <v>116</v>
      </c>
      <c r="D18">
        <v>1234580861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1234580861</v>
      </c>
    </row>
    <row r="20" spans="1:4" x14ac:dyDescent="0.2">
      <c r="A20">
        <v>11</v>
      </c>
      <c r="B20" s="3" t="s">
        <v>115</v>
      </c>
      <c r="C20" s="3" t="s">
        <v>116</v>
      </c>
      <c r="D20">
        <v>1234580861</v>
      </c>
    </row>
    <row r="21" spans="1:4" ht="16" x14ac:dyDescent="0.2">
      <c r="A21">
        <v>12</v>
      </c>
      <c r="B21" s="11" t="s">
        <v>117</v>
      </c>
      <c r="C21" s="3" t="s">
        <v>118</v>
      </c>
      <c r="D21">
        <v>1234580861</v>
      </c>
    </row>
    <row r="22" spans="1:4" ht="16" x14ac:dyDescent="0.2">
      <c r="A22">
        <v>13</v>
      </c>
      <c r="B22" s="11" t="s">
        <v>117</v>
      </c>
      <c r="C22" s="3" t="s">
        <v>118</v>
      </c>
      <c r="D22">
        <v>1234580861</v>
      </c>
    </row>
    <row r="23" spans="1:4" x14ac:dyDescent="0.2">
      <c r="A23">
        <v>14</v>
      </c>
      <c r="B23" s="12" t="s">
        <v>119</v>
      </c>
      <c r="C23" s="3" t="s">
        <v>120</v>
      </c>
      <c r="D23">
        <v>1234580861</v>
      </c>
    </row>
    <row r="24" spans="1:4" x14ac:dyDescent="0.2">
      <c r="A24">
        <v>15</v>
      </c>
      <c r="B24" s="12" t="s">
        <v>119</v>
      </c>
      <c r="C24" s="3" t="s">
        <v>120</v>
      </c>
      <c r="D24">
        <v>1234580861</v>
      </c>
    </row>
    <row r="25" spans="1:4" x14ac:dyDescent="0.2">
      <c r="A25">
        <v>16</v>
      </c>
      <c r="B25" s="12" t="s">
        <v>72</v>
      </c>
      <c r="C25" s="3" t="s">
        <v>121</v>
      </c>
      <c r="D25">
        <v>1234580861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7" t="s">
        <v>19</v>
      </c>
      <c r="C3" s="17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122</v>
      </c>
      <c r="E10" s="12" t="s">
        <v>123</v>
      </c>
      <c r="F10">
        <v>1234580861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1234580861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1234580861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124</v>
      </c>
      <c r="F13">
        <v>1234580861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114</v>
      </c>
      <c r="F14">
        <v>1234580861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121</v>
      </c>
      <c r="F15">
        <v>1234580861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A12" sqref="A12:XFD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79</v>
      </c>
      <c r="H5" s="3"/>
      <c r="I5" s="3">
        <v>95</v>
      </c>
      <c r="J5" s="16">
        <v>79</v>
      </c>
      <c r="K5" s="13">
        <v>52</v>
      </c>
      <c r="L5" s="3">
        <v>76</v>
      </c>
      <c r="M5">
        <f>G5*Komponen!C10 + H5*Komponen!C11 + I5*Komponen!C12 + J5*Komponen!C13 + K5*Komponen!C14 + L5*Komponen!C15</f>
        <v>72.400000000000006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79</v>
      </c>
      <c r="H6" s="3"/>
      <c r="I6" s="3">
        <v>80</v>
      </c>
      <c r="J6" s="16">
        <v>79</v>
      </c>
      <c r="K6" s="14">
        <v>64</v>
      </c>
      <c r="L6" s="3">
        <v>76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2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100</v>
      </c>
      <c r="H7" s="3"/>
      <c r="I7" s="3">
        <v>95</v>
      </c>
      <c r="J7" s="16">
        <v>79</v>
      </c>
      <c r="K7" s="14">
        <v>68</v>
      </c>
      <c r="L7" s="3">
        <v>96</v>
      </c>
      <c r="M7">
        <f>G7*Komponen!C10 + H7*Komponen!C11 + I7*Komponen!C12 + J7*Komponen!C13 + K7*Komponen!C14 + L7*Komponen!C15</f>
        <v>85.3</v>
      </c>
      <c r="N7" t="str">
        <f t="shared" si="0"/>
        <v>A</v>
      </c>
    </row>
    <row r="8" spans="1:14" x14ac:dyDescent="0.2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100</v>
      </c>
      <c r="H8" s="3"/>
      <c r="I8" s="3">
        <v>95</v>
      </c>
      <c r="J8" s="16">
        <v>79</v>
      </c>
      <c r="K8" s="14">
        <v>40</v>
      </c>
      <c r="L8" s="3">
        <v>92</v>
      </c>
      <c r="M8">
        <f>G8*Komponen!C10 + H8*Komponen!C11 + I8*Komponen!C12 + J8*Komponen!C13 + K8*Komponen!C14 + L8*Komponen!C15</f>
        <v>75.7</v>
      </c>
      <c r="N8" t="str">
        <f t="shared" si="0"/>
        <v>A-</v>
      </c>
    </row>
    <row r="9" spans="1:14" x14ac:dyDescent="0.2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100</v>
      </c>
      <c r="H9" s="3"/>
      <c r="I9" s="3">
        <v>85</v>
      </c>
      <c r="J9" s="16">
        <v>79</v>
      </c>
      <c r="K9" s="14">
        <v>40</v>
      </c>
      <c r="L9" s="3">
        <v>92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2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79</v>
      </c>
      <c r="H10" s="3"/>
      <c r="I10" s="3">
        <v>75</v>
      </c>
      <c r="J10" s="16">
        <v>79</v>
      </c>
      <c r="K10" s="14">
        <v>52</v>
      </c>
      <c r="L10" s="3">
        <v>80</v>
      </c>
      <c r="M10">
        <f>G10*Komponen!C10 + H10*Komponen!C11 + I10*Komponen!C12 + J10*Komponen!C13 + K10*Komponen!C14 + L10*Komponen!C15</f>
        <v>70.599999999999994</v>
      </c>
      <c r="N10" t="str">
        <f t="shared" si="0"/>
        <v>B+</v>
      </c>
    </row>
    <row r="11" spans="1:14" x14ac:dyDescent="0.2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12">
        <v>100</v>
      </c>
      <c r="H11" s="3"/>
      <c r="I11" s="3">
        <v>80</v>
      </c>
      <c r="J11" s="16">
        <v>79</v>
      </c>
      <c r="K11" s="14">
        <v>68</v>
      </c>
      <c r="L11" s="3">
        <v>92</v>
      </c>
      <c r="M11">
        <f>G11*Komponen!C10 + H11*Komponen!C11 + I11*Komponen!C12 + J11*Komponen!C13 + K11*Komponen!C14 + L11*Komponen!C15</f>
        <v>81.849999999999994</v>
      </c>
      <c r="N11" t="str">
        <f t="shared" si="0"/>
        <v>A</v>
      </c>
    </row>
    <row r="12" spans="1:14" x14ac:dyDescent="0.2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5</v>
      </c>
      <c r="H12" s="3"/>
      <c r="I12" s="3">
        <v>5</v>
      </c>
      <c r="J12" s="16">
        <v>5</v>
      </c>
      <c r="K12" s="15">
        <v>5</v>
      </c>
      <c r="L12" s="3">
        <v>5</v>
      </c>
      <c r="M12">
        <f>G12*Komponen!C10 + H12*Komponen!C11 + I12*Komponen!C12 + J12*Komponen!C13 + K12*Komponen!C14 + [1]Sheet1!J1*Komponen!C15</f>
        <v>28.7</v>
      </c>
      <c r="N12" t="str">
        <f>IF(AND(ISBLANK(G12), ISBLANK(H12), ISBLANK(I12), ISBLANK(J12), ISBLANK(K12), ISBLANK([1]Sheet1!J1)), "T", IF(M12&lt;=0.99, "T", IF(M12&lt;=24.99, "E", IF(M12&lt;=49.99, "D", IF(M12&lt;=54.99, "C", IF(M12&lt;=59.99, "C+", IF(M12&lt;=64.99, "B-", IF(M12&lt;=69.99, "B", IF(M12&lt;=74.99, "B+", IF(M12&lt;=79.99, "A-", IF(M12&lt;=100, "A")))))))))))</f>
        <v>D</v>
      </c>
    </row>
    <row r="13" spans="1:14" x14ac:dyDescent="0.2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12">
        <v>100</v>
      </c>
      <c r="H13" s="3"/>
      <c r="I13" s="3">
        <v>85</v>
      </c>
      <c r="J13" s="16">
        <v>79</v>
      </c>
      <c r="K13" s="14">
        <v>40</v>
      </c>
      <c r="L13" s="3">
        <v>84</v>
      </c>
      <c r="M13">
        <f>G13*Komponen!C10 + H13*Komponen!C11 + I13*Komponen!C12 + J13*Komponen!C13 + K13*Komponen!C14 + [1]Sheet1!J2*Komponen!C15</f>
        <v>74.2</v>
      </c>
      <c r="N13" t="str">
        <f>IF(AND(ISBLANK(G13), ISBLANK(H13), ISBLANK(I13), ISBLANK(J13), ISBLANK(K13), ISBLANK([1]Sheet1!J2)), "T", IF(M13&lt;=0.99, "T", IF(M13&lt;=24.99, "E", IF(M13&lt;=49.99, "D", IF(M13&lt;=54.99, "C", IF(M13&lt;=59.99, "C+", IF(M13&lt;=64.99, "B-", IF(M13&lt;=69.99, "B", IF(M13&lt;=74.99, "B+", IF(M13&lt;=79.99, "A-", IF(M13&lt;=100, "A")))))))))))</f>
        <v>B+</v>
      </c>
    </row>
    <row r="14" spans="1:14" x14ac:dyDescent="0.2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12">
        <v>100</v>
      </c>
      <c r="H14" s="3"/>
      <c r="I14" s="3">
        <v>85</v>
      </c>
      <c r="J14" s="16">
        <v>79</v>
      </c>
      <c r="K14" s="14">
        <v>76</v>
      </c>
      <c r="L14" s="3">
        <v>92</v>
      </c>
      <c r="M14">
        <f>G14*Komponen!C10 + H14*Komponen!C11 + I14*Komponen!C12 + J14*Komponen!C13 + K14*Komponen!C14 + [1]Sheet1!J3*Komponen!C15</f>
        <v>82.600000000000009</v>
      </c>
      <c r="N14" t="str">
        <f>IF(AND(ISBLANK(G14), ISBLANK(H14), ISBLANK(I14), ISBLANK(J14), ISBLANK(K14), ISBLANK([1]Sheet1!J3)),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12">
        <v>100</v>
      </c>
      <c r="H15" s="3"/>
      <c r="I15" s="3">
        <v>90</v>
      </c>
      <c r="J15" s="16">
        <v>88</v>
      </c>
      <c r="K15" s="14">
        <v>56</v>
      </c>
      <c r="L15" s="3">
        <v>84</v>
      </c>
      <c r="M15">
        <f>G15*Komponen!C10 + H15*Komponen!C11 + I15*Komponen!C12 + J15*Komponen!C13 + K15*Komponen!C14 + [1]Sheet1!J4*Komponen!C15</f>
        <v>77.5</v>
      </c>
      <c r="N15" t="str">
        <f>IF(AND(ISBLANK(G15), ISBLANK(H15), ISBLANK(I15), ISBLANK(J15), ISBLANK(K15), ISBLANK([1]Sheet1!J4)),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12">
        <v>100</v>
      </c>
      <c r="H16" s="3"/>
      <c r="I16" s="3">
        <v>85</v>
      </c>
      <c r="J16" s="16">
        <v>79</v>
      </c>
      <c r="K16" s="14">
        <v>40</v>
      </c>
      <c r="L16" s="3">
        <v>80</v>
      </c>
      <c r="M16">
        <f>G16*Komponen!C10 + H16*Komponen!C11 + I16*Komponen!C12 + J16*Komponen!C13 + K16*Komponen!C14 + [1]Sheet1!J5*Komponen!C15</f>
        <v>65.8</v>
      </c>
      <c r="N16" t="str">
        <f>IF(AND(ISBLANK(G16), ISBLANK(H16), ISBLANK(I16), ISBLANK(J16), ISBLANK(K16), ISBLANK([1]Sheet1!J5)), "T", IF(M16&lt;=0.99, "T", IF(M16&lt;=24.99, "E", IF(M16&lt;=49.99, "D", IF(M16&lt;=54.99, "C", IF(M16&lt;=59.99, "C+", IF(M16&lt;=64.99, "B-", IF(M16&lt;=69.99, "B", IF(M16&lt;=74.99, "B+", IF(M16&lt;=79.99, "A-", IF(M16&lt;=100, "A")))))))))))</f>
        <v>B</v>
      </c>
    </row>
    <row r="17" spans="1:14" x14ac:dyDescent="0.2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12">
        <v>100</v>
      </c>
      <c r="H17" s="3"/>
      <c r="I17" s="3">
        <v>90</v>
      </c>
      <c r="J17" s="16">
        <v>79</v>
      </c>
      <c r="K17" s="14">
        <v>40</v>
      </c>
      <c r="L17" s="3">
        <v>64</v>
      </c>
      <c r="M17">
        <f>G17*Komponen!C10 + H17*Komponen!C11 + I17*Komponen!C12 + J17*Komponen!C13 + K17*Komponen!C14 + [1]Sheet1!J6*Komponen!C15</f>
        <v>74.95</v>
      </c>
      <c r="N17" t="str">
        <f>IF(AND(ISBLANK(G17), ISBLANK(H17), ISBLANK(I17), ISBLANK(J17), ISBLANK(K17), ISBLANK([1]Sheet1!J6)), "T", IF(M17&lt;=0.99, "T", IF(M17&lt;=24.99, "E", IF(M17&lt;=49.99, "D", IF(M17&lt;=54.99, "C", IF(M17&lt;=59.99, "C+", IF(M17&lt;=64.99, "B-", IF(M17&lt;=69.99, "B", IF(M17&lt;=74.99, "B+", IF(M17&lt;=79.99, "A-", IF(M17&lt;=100, "A")))))))))))</f>
        <v>B+</v>
      </c>
    </row>
    <row r="18" spans="1:14" x14ac:dyDescent="0.2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12">
        <v>100</v>
      </c>
      <c r="H18" s="3"/>
      <c r="I18" s="3">
        <v>75</v>
      </c>
      <c r="J18" s="16">
        <v>79</v>
      </c>
      <c r="K18" s="14">
        <v>40</v>
      </c>
      <c r="L18" s="3">
        <v>92</v>
      </c>
      <c r="M18">
        <f>G18*Komponen!C10 + H18*Komponen!C11 + I18*Komponen!C12 + J18*Komponen!C13 + K18*Komponen!C14 + [1]Sheet1!J7*Komponen!C15</f>
        <v>70.3</v>
      </c>
      <c r="N18" t="str">
        <f>IF(AND(ISBLANK(G18), ISBLANK(H18), ISBLANK(I18), ISBLANK(J18), ISBLANK(K18), ISBLANK([1]Sheet1!J7)), "T", IF(M18&lt;=0.99, "T", IF(M18&lt;=24.99, "E", IF(M18&lt;=49.99, "D", IF(M18&lt;=54.99, "C", IF(M18&lt;=59.99, "C+", IF(M18&lt;=64.99, "B-", IF(M18&lt;=69.99, "B", IF(M18&lt;=74.99, "B+", IF(M18&lt;=79.99, "A-", IF(M18&lt;=100, "A")))))))))))</f>
        <v>B+</v>
      </c>
    </row>
    <row r="19" spans="1:14" x14ac:dyDescent="0.2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12">
        <v>100</v>
      </c>
      <c r="H19" s="3"/>
      <c r="I19" s="3">
        <v>75</v>
      </c>
      <c r="J19" s="16">
        <v>79</v>
      </c>
      <c r="K19" s="14">
        <v>40</v>
      </c>
      <c r="L19" s="3">
        <v>84</v>
      </c>
      <c r="M19">
        <f>G19*Komponen!C10 + H19*Komponen!C11 + I19*Komponen!C12 + J19*Komponen!C13 + K19*Komponen!C14 + [1]Sheet1!J8*Komponen!C15</f>
        <v>67.900000000000006</v>
      </c>
      <c r="N19" t="str">
        <f>IF(AND(ISBLANK(G19), ISBLANK(H19), ISBLANK(I19), ISBLANK(J19), ISBLANK(K19), ISBLANK([1]Sheet1!J8)), "T", IF(M19&lt;=0.99, "T", IF(M19&lt;=24.99, "E", IF(M19&lt;=49.99, "D", IF(M19&lt;=54.99, "C", IF(M19&lt;=59.99, "C+", IF(M19&lt;=64.99, "B-", IF(M19&lt;=69.99, "B", IF(M19&lt;=74.99, "B+", IF(M19&lt;=79.99, "A-", IF(M19&lt;=100, "A")))))))))))</f>
        <v>B</v>
      </c>
    </row>
    <row r="20" spans="1:14" x14ac:dyDescent="0.2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12">
        <v>100</v>
      </c>
      <c r="H20" s="3"/>
      <c r="I20" s="3">
        <v>90</v>
      </c>
      <c r="J20" s="16">
        <v>79</v>
      </c>
      <c r="K20" s="14">
        <v>40</v>
      </c>
      <c r="L20" s="3">
        <v>76</v>
      </c>
      <c r="M20">
        <f>G20*Komponen!C10 + H20*Komponen!C11 + I20*Komponen!C12 + J20*Komponen!C13 + K20*Komponen!C14 + [1]Sheet1!J9*Komponen!C15</f>
        <v>73.75</v>
      </c>
      <c r="N20" t="str">
        <f>IF(AND(ISBLANK(G20), ISBLANK(H20), ISBLANK(I20), ISBLANK(J20), ISBLANK(K20), ISBLANK([1]Sheet1!J9)), "T", IF(M20&lt;=0.99, "T", IF(M20&lt;=24.99, "E", IF(M20&lt;=49.99, "D", IF(M20&lt;=54.99, "C", IF(M20&lt;=59.99, "C+", IF(M20&lt;=64.99, "B-", IF(M20&lt;=69.99, "B", IF(M20&lt;=74.99, "B+", IF(M20&lt;=79.99, "A-", IF(M20&lt;=100, "A")))))))))))</f>
        <v>B+</v>
      </c>
    </row>
    <row r="21" spans="1:14" x14ac:dyDescent="0.2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12">
        <v>100</v>
      </c>
      <c r="H21" s="3"/>
      <c r="I21" s="3">
        <v>85</v>
      </c>
      <c r="J21" s="16">
        <v>79</v>
      </c>
      <c r="K21" s="14">
        <v>40</v>
      </c>
      <c r="L21" s="3">
        <v>88</v>
      </c>
      <c r="M21">
        <f>G21*Komponen!C10 + H21*Komponen!C11 + I21*Komponen!C12 + J21*Komponen!C13 + K21*Komponen!C14 + [1]Sheet1!J10*Komponen!C15</f>
        <v>73</v>
      </c>
      <c r="N21" t="str">
        <f>IF(AND(ISBLANK(G21), ISBLANK(H21), ISBLANK(I21), ISBLANK(J21), ISBLANK(K21), ISBLANK([1]Sheet1!J10)), "T", IF(M21&lt;=0.99, "T", IF(M21&lt;=24.99, "E", IF(M21&lt;=49.99, "D", IF(M21&lt;=54.99, "C", IF(M21&lt;=59.99, "C+", IF(M21&lt;=64.99, "B-", IF(M21&lt;=69.99, "B", IF(M21&lt;=74.99, "B+", IF(M21&lt;=79.99, "A-", IF(M21&lt;=100, "A")))))))))))</f>
        <v>B+</v>
      </c>
    </row>
    <row r="22" spans="1:14" x14ac:dyDescent="0.2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12">
        <v>100</v>
      </c>
      <c r="H22" s="3"/>
      <c r="I22" s="3">
        <v>90</v>
      </c>
      <c r="J22" s="16">
        <v>79</v>
      </c>
      <c r="K22" s="14">
        <v>64</v>
      </c>
      <c r="L22" s="3">
        <v>88</v>
      </c>
      <c r="M22">
        <f>G22*Komponen!C10 + H22*Komponen!C11 + I22*Komponen!C12 + J22*Komponen!C13 + K22*Komponen!C14 + [1]Sheet1!J11*Komponen!C15</f>
        <v>79.75</v>
      </c>
      <c r="N22" t="str">
        <f>IF(AND(ISBLANK(G22), ISBLANK(H22), ISBLANK(I22), ISBLANK(J22), ISBLANK(K22), ISBLANK([1]Sheet1!J11)), "T", IF(M22&lt;=0.99, "T", IF(M22&lt;=24.99, "E", IF(M22&lt;=49.99, "D", IF(M22&lt;=54.99, "C", IF(M22&lt;=59.99, "C+", IF(M22&lt;=64.99, "B-", IF(M22&lt;=69.99, "B", IF(M22&lt;=74.99, "B+", IF(M22&lt;=79.99, "A-", IF(M22&lt;=100, "A")))))))))))</f>
        <v>A-</v>
      </c>
    </row>
    <row r="23" spans="1:14" x14ac:dyDescent="0.2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79</v>
      </c>
      <c r="H23" s="3"/>
      <c r="I23" s="3">
        <v>90</v>
      </c>
      <c r="J23" s="16">
        <v>85</v>
      </c>
      <c r="K23" s="14">
        <v>52</v>
      </c>
      <c r="L23" s="3">
        <v>84</v>
      </c>
      <c r="M23">
        <f>G23*Komponen!C10 + H23*Komponen!C11 + I23*Komponen!C12 + J23*Komponen!C13 + K23*Komponen!C14 + [1]Sheet1!J12*Komponen!C15</f>
        <v>72.55</v>
      </c>
      <c r="N23" t="str">
        <f>IF(AND(ISBLANK(G23), ISBLANK(H23), ISBLANK(I23), ISBLANK(J23), ISBLANK(K23), ISBLANK([1]Sheet1!J12)),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79</v>
      </c>
      <c r="H24" s="3"/>
      <c r="I24" s="3">
        <v>95</v>
      </c>
      <c r="J24" s="16">
        <v>79</v>
      </c>
      <c r="K24" s="14">
        <v>68</v>
      </c>
      <c r="L24" s="3">
        <v>76</v>
      </c>
      <c r="M24">
        <f>G24*Komponen!C10 + H24*Komponen!C11 + I24*Komponen!C12 + J24*Komponen!C13 + K24*Komponen!C14 + [1]Sheet1!J13*Komponen!C15</f>
        <v>79.599999999999994</v>
      </c>
      <c r="N24" t="str">
        <f>IF(AND(ISBLANK(G24), ISBLANK(H24), ISBLANK(I24), ISBLANK(J24), ISBLANK(K24), ISBLANK([1]Sheet1!J13)), "T", IF(M24&lt;=0.99, "T", IF(M24&lt;=24.99, "E", IF(M24&lt;=49.99, "D", IF(M24&lt;=54.99, "C", IF(M24&lt;=59.99, "C+", IF(M24&lt;=64.99, "B-", IF(M24&lt;=69.99, "B", IF(M24&lt;=74.99, "B+", IF(M24&lt;=79.99, "A-", IF(M24&lt;=100, "A")))))))))))</f>
        <v>A-</v>
      </c>
    </row>
    <row r="25" spans="1:14" x14ac:dyDescent="0.2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100</v>
      </c>
      <c r="H25" s="3"/>
      <c r="I25" s="3">
        <v>90</v>
      </c>
      <c r="J25" s="16">
        <v>79</v>
      </c>
      <c r="K25" s="14">
        <v>72</v>
      </c>
      <c r="L25" s="3">
        <v>84</v>
      </c>
      <c r="M25">
        <f>G25*Komponen!C10 + H25*Komponen!C11 + I25*Komponen!C12 + J25*Komponen!C13 + K25*Komponen!C14 + [1]Sheet1!J14*Komponen!C15</f>
        <v>85.75</v>
      </c>
      <c r="N25" t="str">
        <f>IF(AND(ISBLANK(G25), ISBLANK(H25), ISBLANK(I25), ISBLANK(J25), ISBLANK(K25), ISBLANK([1]Sheet1!J14)),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100</v>
      </c>
      <c r="H26" s="3"/>
      <c r="I26" s="3">
        <v>55</v>
      </c>
      <c r="J26" s="16">
        <v>79</v>
      </c>
      <c r="K26" s="14">
        <v>40</v>
      </c>
      <c r="L26" s="3">
        <v>96</v>
      </c>
      <c r="M26">
        <f>G26*Komponen!C10 + H26*Komponen!C11 + I26*Komponen!C12 + J26*Komponen!C13 + K26*Komponen!C14 + [1]Sheet1!J15*Komponen!C15</f>
        <v>68.5</v>
      </c>
      <c r="N26" t="str">
        <f>IF(AND(ISBLANK(G26), ISBLANK(H26), ISBLANK(I26), ISBLANK(J26), ISBLANK(K26), ISBLANK([1]Sheet1!J15)), "T", IF(M26&lt;=0.99, "T", IF(M26&lt;=24.99, "E", IF(M26&lt;=49.99, "D", IF(M26&lt;=54.99, "C", IF(M26&lt;=59.99, "C+", IF(M26&lt;=64.99, "B-", IF(M26&lt;=69.99, "B", IF(M26&lt;=74.99, "B+", IF(M26&lt;=79.99, "A-", IF(M26&lt;=100, "A")))))))))))</f>
        <v>B</v>
      </c>
    </row>
    <row r="27" spans="1:14" x14ac:dyDescent="0.2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79</v>
      </c>
      <c r="H27" s="3"/>
      <c r="I27" s="3">
        <v>95</v>
      </c>
      <c r="J27" s="16">
        <v>79</v>
      </c>
      <c r="K27" s="14">
        <v>40</v>
      </c>
      <c r="L27" s="3">
        <v>88</v>
      </c>
      <c r="M27">
        <f>G27*Komponen!C10 + H27*Komponen!C11 + I27*Komponen!C12 + J27*Komponen!C13 + K27*Komponen!C14 + [1]Sheet1!J16*Komponen!C15</f>
        <v>72.400000000000006</v>
      </c>
      <c r="N27" t="str">
        <f>IF(AND(ISBLANK(G27), ISBLANK(H27), ISBLANK(I27), ISBLANK(J27), ISBLANK(K27), ISBLANK([1]Sheet1!J16)), "T", IF(M27&lt;=0.99, "T", IF(M27&lt;=24.99, "E", IF(M27&lt;=49.99, "D", IF(M27&lt;=54.99, "C", IF(M27&lt;=59.99, "C+", IF(M27&lt;=64.99, "B-", IF(M27&lt;=69.99, "B", IF(M27&lt;=74.99, "B+", IF(M27&lt;=79.99, "A-", IF(M27&lt;=100, "A")))))))))))</f>
        <v>B+</v>
      </c>
    </row>
    <row r="28" spans="1:14" x14ac:dyDescent="0.2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100</v>
      </c>
      <c r="H28" s="3"/>
      <c r="I28" s="3">
        <v>90</v>
      </c>
      <c r="J28" s="16">
        <v>88</v>
      </c>
      <c r="K28" s="14">
        <v>52</v>
      </c>
      <c r="L28" s="3">
        <v>88</v>
      </c>
      <c r="M28">
        <f>G28*Komponen!C10 + H28*Komponen!C11 + I28*Komponen!C12 + J28*Komponen!C13 + K28*Komponen!C14 + [1]Sheet1!J17*Komponen!C15</f>
        <v>75.100000000000009</v>
      </c>
      <c r="N28" t="str">
        <f>IF(AND(ISBLANK(G28), ISBLANK(H28), ISBLANK(I28), ISBLANK(J28), ISBLANK(K28), ISBLANK([1]Sheet1!J17)), "T", IF(M28&lt;=0.99, "T", IF(M28&lt;=24.99, "E", IF(M28&lt;=49.99, "D", IF(M28&lt;=54.99, "C", IF(M28&lt;=59.99, "C+", IF(M28&lt;=64.99, "B-", IF(M28&lt;=69.99, "B", IF(M28&lt;=74.99, "B+", IF(M28&lt;=79.99, "A-", IF(M28&lt;=100, "A")))))))))))</f>
        <v>A-</v>
      </c>
    </row>
    <row r="29" spans="1:14" x14ac:dyDescent="0.2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100</v>
      </c>
      <c r="H29" s="3"/>
      <c r="I29" s="3">
        <v>70</v>
      </c>
      <c r="J29" s="16">
        <v>79</v>
      </c>
      <c r="K29" s="14">
        <v>60</v>
      </c>
      <c r="L29" s="3">
        <v>76</v>
      </c>
      <c r="M29">
        <f>G29*Komponen!C10 + H29*Komponen!C11 + I29*Komponen!C12 + J29*Komponen!C13 + K29*Komponen!C14 + [1]Sheet1!J18*Komponen!C15</f>
        <v>75.55</v>
      </c>
      <c r="N29" t="str">
        <f>IF(AND(ISBLANK(G29), ISBLANK(H29), ISBLANK(I29), ISBLANK(J29), ISBLANK(K29), ISBLANK([1]Sheet1!J18)), "T", IF(M29&lt;=0.99, "T", IF(M29&lt;=24.99, "E", IF(M29&lt;=49.99, "D", IF(M29&lt;=54.99, "C", IF(M29&lt;=59.99, "C+", IF(M29&lt;=64.99, "B-", IF(M29&lt;=69.99, "B", IF(M29&lt;=74.99, "B+", IF(M29&lt;=79.99, "A-", IF(M29&lt;=100, "A")))))))))))</f>
        <v>A-</v>
      </c>
    </row>
    <row r="30" spans="1:14" x14ac:dyDescent="0.2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100</v>
      </c>
      <c r="H30" s="3"/>
      <c r="I30" s="3">
        <v>80</v>
      </c>
      <c r="J30" s="16">
        <v>79</v>
      </c>
      <c r="K30" s="14">
        <v>68</v>
      </c>
      <c r="L30" s="3">
        <v>84</v>
      </c>
      <c r="M30">
        <f>G30*Komponen!C10 + H30*Komponen!C11 + I30*Komponen!C12 + J30*Komponen!C13 + K30*Komponen!C14 + [1]Sheet1!J19*Komponen!C15</f>
        <v>79.45</v>
      </c>
      <c r="N30" t="str">
        <f>IF(AND(ISBLANK(G30), ISBLANK(H30), ISBLANK(I30), ISBLANK(J30), ISBLANK(K30), ISBLANK([1]Sheet1!J19)), "T", IF(M30&lt;=0.99, "T", IF(M30&lt;=24.99, "E", IF(M30&lt;=49.99, "D", IF(M30&lt;=54.99, "C", IF(M30&lt;=59.99, "C+", IF(M30&lt;=64.99, "B-", IF(M30&lt;=69.99, "B", IF(M30&lt;=74.99, "B+", IF(M30&lt;=79.99, "A-", IF(M30&lt;=100, "A")))))))))))</f>
        <v>A-</v>
      </c>
    </row>
    <row r="31" spans="1:14" x14ac:dyDescent="0.2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5</v>
      </c>
      <c r="H31" s="3"/>
      <c r="I31" s="3">
        <v>5</v>
      </c>
      <c r="J31" s="16">
        <v>5</v>
      </c>
      <c r="K31" s="13">
        <v>5</v>
      </c>
      <c r="L31" s="3">
        <v>5</v>
      </c>
      <c r="M31">
        <f>G31*Komponen!C10 + H31*Komponen!C11 + I31*Komponen!C12 + J31*Komponen!C13 + K31*Komponen!C14 + [1]Sheet1!J20*Komponen!C15</f>
        <v>31.099999999999998</v>
      </c>
      <c r="N31" t="str">
        <f>IF(AND(ISBLANK(G31), ISBLANK(H31), ISBLANK(I31), ISBLANK(J31), ISBLANK(K31), ISBLANK([1]Sheet1!J20)), "T", IF(M31&lt;=0.99, "T", IF(M31&lt;=24.99, "E", IF(M31&lt;=49.99, "D", IF(M31&lt;=54.99, "C", IF(M31&lt;=59.99, "C+", IF(M31&lt;=64.99, "B-", IF(M31&lt;=69.99, "B", IF(M31&lt;=74.99, "B+", IF(M31&lt;=79.99, "A-", IF(M31&lt;=100, "A")))))))))))</f>
        <v>D</v>
      </c>
    </row>
    <row r="32" spans="1:14" x14ac:dyDescent="0.2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100</v>
      </c>
      <c r="H32" s="3"/>
      <c r="I32" s="3">
        <v>60</v>
      </c>
      <c r="J32" s="16">
        <v>79</v>
      </c>
      <c r="K32" s="13">
        <v>40</v>
      </c>
      <c r="L32" s="3">
        <v>92</v>
      </c>
      <c r="M32">
        <f>G32*Komponen!C10 + H32*Komponen!C11 + I32*Komponen!C12 + J32*Komponen!C13 + K32*Komponen!C14 + L32*Komponen!C15</f>
        <v>70.45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B+</v>
      </c>
    </row>
    <row r="33" spans="1:14" x14ac:dyDescent="0.2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79</v>
      </c>
      <c r="H33" s="3"/>
      <c r="I33" s="3">
        <v>50</v>
      </c>
      <c r="J33" s="16">
        <v>79</v>
      </c>
      <c r="K33" s="13">
        <v>52</v>
      </c>
      <c r="L33" s="3">
        <v>80</v>
      </c>
      <c r="M33">
        <f>G33*Komponen!C10 + H33*Komponen!C11 + I33*Komponen!C12 + J33*Komponen!C13 + K33*Komponen!C14 + L33*Komponen!C15</f>
        <v>66.849999999999994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B</v>
      </c>
    </row>
    <row r="34" spans="1:14" x14ac:dyDescent="0.2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100</v>
      </c>
      <c r="H34" s="3"/>
      <c r="I34" s="3">
        <v>80</v>
      </c>
      <c r="J34" s="16">
        <v>79</v>
      </c>
      <c r="K34" s="13">
        <v>40</v>
      </c>
      <c r="L34" s="3">
        <v>96</v>
      </c>
      <c r="M34">
        <f>G34*Komponen!C10 + H34*Komponen!C11 + I34*Komponen!C12 + J34*Komponen!C13 + K34*Komponen!C14 + L34*Komponen!C15</f>
        <v>74.650000000000006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B+</v>
      </c>
    </row>
    <row r="35" spans="1:14" x14ac:dyDescent="0.2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100</v>
      </c>
      <c r="H35" s="3"/>
      <c r="I35" s="3">
        <v>70</v>
      </c>
      <c r="J35" s="16">
        <v>79</v>
      </c>
      <c r="K35" s="13">
        <v>40</v>
      </c>
      <c r="L35" s="3">
        <v>80</v>
      </c>
      <c r="M35">
        <f>G35*Komponen!C10 + H35*Komponen!C11 + I35*Komponen!C12 + J35*Komponen!C13 + K35*Komponen!C14 + L35*Komponen!C15</f>
        <v>68.349999999999994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B</v>
      </c>
    </row>
  </sheetData>
  <sheetProtection password="EE11" sheet="1"/>
  <mergeCells count="1">
    <mergeCell ref="A1:N1"/>
  </mergeCells>
  <conditionalFormatting sqref="M4">
    <cfRule type="cellIs" dxfId="5" priority="4" operator="equal">
      <formula>100</formula>
    </cfRule>
    <cfRule type="cellIs" dxfId="4" priority="5" operator="lessThan">
      <formula>100</formula>
    </cfRule>
    <cfRule type="cellIs" dxfId="3" priority="6" operator="greaterThan">
      <formula>100</formula>
    </cfRule>
  </conditionalFormatting>
  <conditionalFormatting sqref="K6:K11 K13:K35">
    <cfRule type="cellIs" dxfId="2" priority="3" operator="greaterThan">
      <formula>100</formula>
    </cfRule>
  </conditionalFormatting>
  <conditionalFormatting sqref="K5">
    <cfRule type="cellIs" dxfId="1" priority="2" operator="greaterThan">
      <formula>100</formula>
    </cfRule>
  </conditionalFormatting>
  <conditionalFormatting sqref="J5:J35">
    <cfRule type="cellIs" dxfId="0" priority="1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2025-01-30T02:21:46Z</dcterms:created>
  <dcterms:modified xsi:type="dcterms:W3CDTF">2025-01-30T16:27:20Z</dcterms:modified>
  <cp:category>nilai</cp:category>
</cp:coreProperties>
</file>